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xl/activeX/activeX2.xml" ContentType="application/vnd.ms-office.activeX+xml"/>
  <Override PartName="/xl/activeX/activeX1.xml" ContentType="application/vnd.ms-office.activeX+xml"/>
  <Override PartName="/xl/activeX/activeX4.xml" ContentType="application/vnd.ms-office.activeX+xml"/>
  <Override PartName="/xl/activeX/activeX3.xml" ContentType="application/vnd.ms-office.activeX+xml"/>
  <Override PartName="/xl/activeX/activeX2.bin" ContentType="application/vnd.ms-office.activeX"/>
  <Override PartName="/xl/activeX/activeX1.bin" ContentType="application/vnd.ms-office.activeX"/>
  <Override PartName="/xl/activeX/activeX4.bin" ContentType="application/vnd.ms-office.activeX"/>
  <Override PartName="/xl/activeX/activeX3.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mwhtreatmentltd-my.sharepoint.com/personal/magdalena_pachucyjalocha_mwhtreatment_com/Documents/Desktop/FOR CONNECT UPLOAD/"/>
    </mc:Choice>
  </mc:AlternateContent>
  <xr:revisionPtr revIDLastSave="0" documentId="11_DA6E467BB78420CF37162E3D3369AF13532FCA93" xr6:coauthVersionLast="47" xr6:coauthVersionMax="47" xr10:uidLastSave="{00000000-0000-0000-0000-000000000000}"/>
  <bookViews>
    <workbookView xWindow="28680" yWindow="-120" windowWidth="29040" windowHeight="15720" xr2:uid="{28B3FDFF-EB5A-4CDF-93A4-FA183EF943F9}"/>
  </bookViews>
  <sheets>
    <sheet name="Cover Sheet" sheetId="28" r:id="rId1"/>
    <sheet name="1. QA" sheetId="31" r:id="rId2"/>
    <sheet name="2. HIC" sheetId="32" r:id="rId3"/>
    <sheet name="3. Design Risk Assessment" sheetId="33" r:id="rId4"/>
    <sheet name="4. Significant Risks Log" sheetId="34" r:id="rId5"/>
    <sheet name="5. High Risk Asset Check Form" sheetId="35" r:id="rId6"/>
    <sheet name="6. UXO Screening" sheetId="36" r:id="rId7"/>
    <sheet name="HIDDENContactInfo" sheetId="38" state="hidden" r:id="rId8"/>
  </sheets>
  <externalReferences>
    <externalReference r:id="rId9"/>
    <externalReference r:id="rId10"/>
    <externalReference r:id="rId11"/>
    <externalReference r:id="rId12"/>
    <externalReference r:id="rId13"/>
  </externalReferences>
  <definedNames>
    <definedName name="___EFF1">#REF!</definedName>
    <definedName name="___EFF10">#REF!</definedName>
    <definedName name="___EFF2">#REF!</definedName>
    <definedName name="___EFF3">#REF!</definedName>
    <definedName name="___EFF4">#REF!</definedName>
    <definedName name="___EFF5">#REF!</definedName>
    <definedName name="___EFF6">#REF!</definedName>
    <definedName name="___EFF7">#REF!</definedName>
    <definedName name="___EFF8">#REF!</definedName>
    <definedName name="___EFF9">#REF!</definedName>
    <definedName name="___PF1">#REF!</definedName>
    <definedName name="___PF10">#REF!</definedName>
    <definedName name="___PF2">#REF!</definedName>
    <definedName name="___PF3">#REF!</definedName>
    <definedName name="___PF4">#REF!</definedName>
    <definedName name="___PF5">#REF!</definedName>
    <definedName name="___PF6">#REF!</definedName>
    <definedName name="___PF7">#REF!</definedName>
    <definedName name="___PF8">#REF!</definedName>
    <definedName name="___PF9">#REF!</definedName>
    <definedName name="_EFF1">#REF!</definedName>
    <definedName name="_EFF10">#REF!</definedName>
    <definedName name="_EFF2">#REF!</definedName>
    <definedName name="_EFF3">#REF!</definedName>
    <definedName name="_EFF4">#REF!</definedName>
    <definedName name="_EFF5">#REF!</definedName>
    <definedName name="_EFF6">#REF!</definedName>
    <definedName name="_EFF7">#REF!</definedName>
    <definedName name="_EFF8">#REF!</definedName>
    <definedName name="_EFF9">#REF!</definedName>
    <definedName name="_Fill" hidden="1">#REF!</definedName>
    <definedName name="_xlnm._FilterDatabase" localSheetId="2" hidden="1">'2. HIC'!$B$8:$E$213</definedName>
    <definedName name="_xlnm._FilterDatabase" localSheetId="3" hidden="1">'3. Design Risk Assessment'!$B$8:$E$11</definedName>
    <definedName name="_xlnm._FilterDatabase" localSheetId="4" hidden="1">'4. Significant Risks Log'!$B$9:$E$12</definedName>
    <definedName name="_xlnm._FilterDatabase" localSheetId="5" hidden="1">'5. High Risk Asset Check Form'!$B$15:$E$15</definedName>
    <definedName name="_Order1" hidden="1">255</definedName>
    <definedName name="_Order2" hidden="1">255</definedName>
    <definedName name="_PF1">#REF!</definedName>
    <definedName name="_PF10">#REF!</definedName>
    <definedName name="_PF2">#REF!</definedName>
    <definedName name="_PF3">#REF!</definedName>
    <definedName name="_PF4">#REF!</definedName>
    <definedName name="_PF5">#REF!</definedName>
    <definedName name="_PF6">#REF!</definedName>
    <definedName name="_PF7">#REF!</definedName>
    <definedName name="_PF8">#REF!</definedName>
    <definedName name="_PF9">#REF!</definedName>
    <definedName name="_Sort" hidden="1">#REF!</definedName>
    <definedName name="ACTUATOR_OPERATION">'[1]ESD Dropdowns'!$Q$2:$Q$11</definedName>
    <definedName name="ACTUATOR_SIGNAL">'[1]ESD Dropdowns'!$T$2:$T$9</definedName>
    <definedName name="Addo_DocID" comment="AddoOAS" localSheetId="7">"08471aab-04f1-433f-a118-acbbb4458f5d"</definedName>
    <definedName name="Addo_DocID" comment="AddoOAS">"9621fbdc-00f1-4289-8b22-2758bdbeddd6"</definedName>
    <definedName name="Addo_Today">45649</definedName>
    <definedName name="ALL_EQUIPMENT">'[2]Master Equipment List'!$B$11:$AA$407</definedName>
    <definedName name="ANNUAL_KW">'[3]Load Schedule'!#REF!</definedName>
    <definedName name="Autocode">'[4]Load Schedule'!$C$5</definedName>
    <definedName name="avdose">#REF!</definedName>
    <definedName name="BT_App_Vals">'[4]BT Line Application'!$F$2,'[4]BT Line Application'!$E$4,'[4]BT Line Application'!$E$7:$G$8,'[4]BT Line Application'!$K$4,'[4]BT Line Application'!$K$5,'[4]BT Line Application'!$K$6,'[4]BT Line Application'!$K$7,'[4]BT Line Application'!$K$8,'[4]BT Line Application'!$P$4,'[4]BT Line Application'!$P$6,'[4]BT Line Application'!$P$5,'[4]BT Line Application'!$P$7,'[4]BT Line Application'!$P$8,'[4]BT Line Application'!$U$4:$U$8,'[4]BT Line Application'!$I$10,'[4]BT Line Application'!$B$12,'[4]BT Line Application'!$E$15,'[4]BT Line Application'!$K$15:$K$18,'[4]BT Line Application'!$P$15:$Q$17,'[4]BT Line Application'!$U$15,'[4]BT Line Application'!$U$18:$U$19,'[4]BT Line Application'!$E$19:$G$34,'[4]BT Line Application'!$I$24,'[4]BT Line Application'!$K$27:$K$30,'[4]BT Line Application'!$P$27,'[4]BT Line Application'!$P$28,'[4]BT Line Application'!$R$29,'[4]BT Line Application'!$I$32,'[4]BT Line Application'!$M$36,'[4]BT Line Application'!$B$38</definedName>
    <definedName name="CableTypes">'[2]Cable Types'!$J$3:$Q$19</definedName>
    <definedName name="Chq_Rec_Vals">'[4]Chq Rec'!$E$10,'[4]Chq Rec'!$E$12:$M$16,'[4]Chq Rec'!$E$18,'[4]Chq Rec'!$M$18,'[4]Chq Rec'!$E$20,'[4]Chq Rec'!$E$23,'[4]Chq Rec'!$E$24,'[4]Chq Rec'!$J$23,'[4]Chq Rec'!$E$27,'[4]Chq Rec'!$E$26:$M$30,'[4]Chq Rec'!$E$33:$M$38,'[4]Chq Rec'!$H$44:$M$49,'[4]Chq Rec'!$M$50,'[4]Chq Rec'!$H$52:$K$52,'[4]Chq Rec'!$M$52:$M$53,'[4]Chq Rec'!$E$59:$I$60,'[4]Chq Rec'!$E$61,'[4]Chq Rec'!$E$66:$F$67,'[4]Chq Rec'!$E$69,'[4]Chq Rec'!$K$66:$L$68,'[4]Chq Rec'!$L$69,'[4]Chq Rec'!$J$68,'[4]Chq Rec'!$C$45:$G$46,'[4]Chq Rec'!$C$48:$G$49</definedName>
    <definedName name="CONNECTED_PHASE">'[3]Load Schedule'!#REF!</definedName>
    <definedName name="CONNECTION">'[1]ESD Dropdowns'!$J$2:$J$12</definedName>
    <definedName name="Criticality_Drop">'[5]Asset Drop Down Lists'!$G$2:$G$6</definedName>
    <definedName name="DAILY">'[3]Load Schedule'!#REF!</definedName>
    <definedName name="days">#REF!</definedName>
    <definedName name="DB">'[3]Load Schedule'!#REF!</definedName>
    <definedName name="DECISION">'[1]ESD Dropdowns'!$K$2:$K$8</definedName>
    <definedName name="delvol">#REF!</definedName>
    <definedName name="delwt">#REF!</definedName>
    <definedName name="DIRECTION">'[1]ESD Dropdowns'!$M$2:$M$9</definedName>
    <definedName name="Div_APPLIED">#REF!</definedName>
    <definedName name="DIVERSIFIED_S">'[4]Load Schedule'!$C$8</definedName>
    <definedName name="Diversity">#REF!</definedName>
    <definedName name="DNO" localSheetId="7">HIDDENContactInfo!$B$1:$D$1</definedName>
    <definedName name="DNO">#REF!</definedName>
    <definedName name="DOLMultiplier">#REF!</definedName>
    <definedName name="DOOR_MATERIAL">'[1]ESD Dropdowns'!$F$2:$F$12</definedName>
    <definedName name="DUTY">'[3]Load Schedule'!#REF!</definedName>
    <definedName name="Dynamic1">#REF!:INDEX(#REF!,COUNTA(#REF!))</definedName>
    <definedName name="EFF">'[3]Load Schedule'!#REF!</definedName>
    <definedName name="Equipment_Drop">'[1]Asset Drop Down Lists'!$D$2:$D$34</definedName>
    <definedName name="Equipment_Drop1">'[1]Asset Drop Down Lists'!$D$2:$D$34</definedName>
    <definedName name="FIRST_ITEM_COL">#REF!</definedName>
    <definedName name="Fixedload">#REF!</definedName>
    <definedName name="FLA">'[3]Load Schedule'!#REF!</definedName>
    <definedName name="Flag_Drop">'[5]Asset Drop Down Lists'!$A$2:$A$3</definedName>
    <definedName name="Form_Info">#REF!,#REF!,#REF!,#REF!,#REF!,#REF!,#REF!,#REF!,#REF!,#REF!,#REF!,#REF!,#REF!,#REF!,#REF!,#REF!,#REF!,#REF!,#REF!,#REF!,#REF!,#REF!,#REF!,#REF!,#REF!,#REF!,#REF!,#REF!,#REF!,#REF!,#REF!,#REF!,#REF!,#REF!,#REF!,#REF!,#REF!,#REF!,#REF!,#REF!,#REF!,#REF!</definedName>
    <definedName name="Form_Page">#REF!,#REF!,#REF!,#REF!,#REF!,#REF!,#REF!,#REF!,#REF!,#REF!,#REF!,#REF!,#REF!</definedName>
    <definedName name="FRAME_MATERIAL">'[1]ESD Dropdowns'!$E$2:$E$10</definedName>
    <definedName name="Gas" localSheetId="7">HIDDENContactInfo!$E$1:$G$1</definedName>
    <definedName name="Gas">#REF!</definedName>
    <definedName name="HAZARDOUS_ZONE">'[1]ESD Dropdowns'!$Z$2:$Z$13</definedName>
    <definedName name="HIGHKW1">#REF!</definedName>
    <definedName name="HIGHKW2">#REF!</definedName>
    <definedName name="HIGHKW3">#REF!</definedName>
    <definedName name="I_COL">#REF!</definedName>
    <definedName name="ibcvol">#REF!</definedName>
    <definedName name="IFL">'[3]Load Schedule'!#REF!</definedName>
    <definedName name="IMA">'[3]Load Schedule'!#REF!</definedName>
    <definedName name="IMB">'[3]Load Schedule'!#REF!</definedName>
    <definedName name="IMC">'[3]Load Schedule'!#REF!</definedName>
    <definedName name="INVERT_TYPE">'[1]ESD Dropdowns'!$C$2:$C$9</definedName>
    <definedName name="IRA">'[3]Load Schedule'!#REF!</definedName>
    <definedName name="IRB">'[3]Load Schedule'!#REF!</definedName>
    <definedName name="IRC">'[3]Load Schedule'!#REF!</definedName>
    <definedName name="IRUN">'[3]Load Schedule'!#REF!</definedName>
    <definedName name="ISA">'[3]Load Schedule'!#REF!</definedName>
    <definedName name="ISB">'[3]Load Schedule'!#REF!</definedName>
    <definedName name="ISC">'[3]Load Schedule'!#REF!</definedName>
    <definedName name="ITER_NUM">#REF!</definedName>
    <definedName name="KVA">'[3]Load Schedule'!#REF!</definedName>
    <definedName name="KVA_COL">#REF!</definedName>
    <definedName name="KVASTART">'[3]Load Schedule'!#REF!</definedName>
    <definedName name="LAST_COLUMN">'[3]Load Schedule'!#REF!</definedName>
    <definedName name="LINE01">#REF!</definedName>
    <definedName name="LINE02">#REF!</definedName>
    <definedName name="LINE03">#REF!</definedName>
    <definedName name="LINE04">#REF!</definedName>
    <definedName name="LINE05">#REF!</definedName>
    <definedName name="LINE06">#REF!</definedName>
    <definedName name="LINE07">#REF!</definedName>
    <definedName name="LINE08">#REF!</definedName>
    <definedName name="LINE09">#REF!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20">#REF!</definedName>
    <definedName name="LOAD">'[3]Load Schedule'!#REF!</definedName>
    <definedName name="LOADF">'[3]Load Schedule'!#REF!</definedName>
    <definedName name="LOWKW1">#REF!</definedName>
    <definedName name="LOWKW2">#REF!</definedName>
    <definedName name="LOWKW3">#REF!</definedName>
    <definedName name="LS_COMPLETE">#REF!</definedName>
    <definedName name="maxdose">#REF!</definedName>
    <definedName name="Meter_NP_Vals">'[4]Meter Application NP'!$B$8,'[4]Meter Application NP'!$D$9,'[4]Meter Application NP'!$D$10,'[4]Meter Application NP'!$D$11,'[4]Meter Application NP'!$D$12,'[4]Meter Application NP'!$B$12,'[4]Meter Application NP'!$D$13,'[4]Meter Application NP'!$D$14,'[4]Meter Application NP'!$B$15,'[4]Meter Application NP'!$B$17:$D$18,'[4]Meter Application NP'!$B$22:$B$23,'[4]Meter Application NP'!$B$26:$B$28,'[4]Meter Application NP'!$D$26:$D$28,'[4]Meter Application NP'!$B$32,'[4]Meter Application NP'!$D$32,'[4]Meter Application NP'!$B$35</definedName>
    <definedName name="Meter_SP_Vals">'[4]Meter Request SP'!$C$34:$D$37,'[4]Meter Request SP'!$C$32,'[4]Meter Request SP'!$C$30,'[4]Meter Request SP'!$C$28,'[4]Meter Request SP'!$C$26,'[4]Meter Request SP'!$C$17,'[4]Meter Request SP'!$D$16</definedName>
    <definedName name="mindose">#REF!</definedName>
    <definedName name="MOTOR_FREQUENCY">'[1]ESD Dropdowns'!$Y$2:$Y$7</definedName>
    <definedName name="MOTOR_PHASE">'[1]ESD Dropdowns'!$X$2:$X$8</definedName>
    <definedName name="MOTOR_STARTER_TYPE">'[1]ESD Dropdowns'!$V$2:$V$12</definedName>
    <definedName name="MOTOR_SUPPLY_VOLTAGE">'[1]ESD Dropdowns'!$W$2:$W$10</definedName>
    <definedName name="MOTOR_TYPE">'[1]ESD Dropdowns'!$U$2:$U$9</definedName>
    <definedName name="MOUNTING">'[1]ESD Dropdowns'!$B$2:$B$10</definedName>
    <definedName name="Op_Stat_Drop">'[1]Asset Drop Down Lists'!$F$2:$F$11</definedName>
    <definedName name="Op_Stat_Drop1">'[1]Asset Drop Down Lists'!$F$2:$F$11</definedName>
    <definedName name="Op_Stat_Drop2">'[1]Asset Drop Down Lists'!$F$2:$F$11</definedName>
    <definedName name="OPERATION">'[1]ESD Dropdowns'!$L$2:$L$9</definedName>
    <definedName name="Page_Data">#REF!,#REF!,#REF!,#REF!,#REF!,#REF!,#REF!</definedName>
    <definedName name="Page_Info">#REF!,#REF!,#REF!,#REF!,#REF!,#REF!,#REF!</definedName>
    <definedName name="PARAM_ROW">#REF!</definedName>
    <definedName name="PCC">#REF!</definedName>
    <definedName name="Peak_D_Start">'[4]Load Schedule'!$E$9</definedName>
    <definedName name="PENSTOCK_ACTUATOR_TYPE">'[1]ESD Dropdowns'!$R$2:$R$18</definedName>
    <definedName name="PENSTOCK_TYPE">'[1]ESD Dropdowns'!$A$2:$A$12</definedName>
    <definedName name="PF">'[3]Load Schedule'!#REF!</definedName>
    <definedName name="PHASE">'[3]Load Schedule'!#REF!</definedName>
    <definedName name="phoswv">#REF!</definedName>
    <definedName name="phosww">#REF!</definedName>
    <definedName name="PIPEWORK_ORIENTATION">'[1]ESD Dropdowns'!$O$2:$O$9</definedName>
    <definedName name="_xlnm.Print_Area" localSheetId="1">'1. QA'!$B$2:$G$55</definedName>
    <definedName name="_xlnm.Print_Area" localSheetId="2">'2. HIC'!$B$2:$E$215</definedName>
    <definedName name="_xlnm.Print_Area" localSheetId="3">'3. Design Risk Assessment'!$B$2:$M$213</definedName>
    <definedName name="_xlnm.Print_Area" localSheetId="4">'4. Significant Risks Log'!$B$2:$O$213</definedName>
    <definedName name="_xlnm.Print_Area" localSheetId="5">'5. High Risk Asset Check Form'!$B$2:$E$51</definedName>
    <definedName name="_xlnm.Print_Area" localSheetId="6">'6. UXO Screening'!$B$2:$G$21</definedName>
    <definedName name="_xlnm.Print_Area" localSheetId="0">'Cover Sheet'!$A$1:$J$39</definedName>
    <definedName name="_xlnm.Print_Titles" localSheetId="2">'2. HIC'!$2:$8</definedName>
    <definedName name="_xlnm.Print_Titles" localSheetId="3">'3. Design Risk Assessment'!$2:$8</definedName>
    <definedName name="_xlnm.Print_Titles" localSheetId="4">'4. Significant Risks Log'!$2:$9</definedName>
    <definedName name="Process">#REF!</definedName>
    <definedName name="PROCESS_MEDIA">'[1]ESD Dropdowns'!$I$2:$I$120</definedName>
    <definedName name="ProcessDesign">#REF!</definedName>
    <definedName name="ProcessDesignkW">#REF!</definedName>
    <definedName name="ProcessDesignkW1">#REF!</definedName>
    <definedName name="PUMP_TYPE">'[1]ESD Dropdowns'!$AA$2:$AA$26</definedName>
    <definedName name="RUNKVA">'[3]Load Schedule'!#REF!</definedName>
    <definedName name="Schedule_Data">'[4]Load Schedule'!#REF!,'[4]Load Schedule'!$J$7,'[4]Load Schedule'!$J$8,'[4]Load Schedule'!$N$11:$N$12,'[4]Load Schedule'!$C$11:$L$12,'[4]Load Schedule'!$K$10,'[4]Load Schedule'!$H$11,'[4]Load Schedule'!$H$10,'[4]Load Schedule'!#REF!,'[4]Load Schedule'!$C$5,'[4]Load Schedule'!$C$5,'[4]Load Schedule'!$L$5,'[4]Load Schedule'!$L$4,'[4]Load Schedule'!$I$5,'[4]Load Schedule'!$I$4</definedName>
    <definedName name="Schedule_Info">'[4]Load Schedule'!$C$8:$D$11,'[4]Load Schedule'!$E$8:$E$9,'[4]Load Schedule'!$I$4:$I$5,'[4]Load Schedule'!$L$5,'[4]Load Schedule'!$J$7:$L$8,'[4]Load Schedule'!$H$10:$I$10,'[4]Load Schedule'!$K$10,'[4]Load Schedule'!$C$13,'[4]Load Schedule'!$E$13,'[4]Load Schedule'!$A$17:$A$18</definedName>
    <definedName name="SEAL_MATERIAL">'[1]ESD Dropdowns'!$G$2:$G$8</definedName>
    <definedName name="sg">#REF!</definedName>
    <definedName name="sI_COL">#REF!</definedName>
    <definedName name="SinglePhaseVoltage">#REF!</definedName>
    <definedName name="sKVA_COL">#REF!</definedName>
    <definedName name="SLA">'[3]Load Schedule'!#REF!</definedName>
    <definedName name="SoftStartMultiplier">#REF!</definedName>
    <definedName name="SPEEDF">'[3]Load Schedule'!#REF!</definedName>
    <definedName name="SPINDLE_TYPE">'[1]ESD Dropdowns'!$D$2:$D$9</definedName>
    <definedName name="SRA">'[3]Load Schedule'!#REF!</definedName>
    <definedName name="SRB">'[3]Load Schedule'!#REF!</definedName>
    <definedName name="SRC">'[3]Load Schedule'!#REF!</definedName>
    <definedName name="Stage_Drop">'[1]Asset Drop Down Lists'!$B$2:$B$47</definedName>
    <definedName name="Stage_Drop1">'[1]Asset Drop Down Lists'!$B$2:$B$47</definedName>
    <definedName name="Stage_Drop2">'[1]Asset Drop Down Lists'!$B$2:$B$47</definedName>
    <definedName name="STAGES">'[3]Load Schedule'!#REF!</definedName>
    <definedName name="StarDeltaMultiplier">#REF!</definedName>
    <definedName name="Summary_Info">'[4]Technical Summary'!$D$2,'[4]Technical Summary'!$D$3,'[4]Technical Summary'!$D$4,'[4]Technical Summary'!$H$3,'[4]Technical Summary'!$H$4,'[4]Technical Summary'!$B$8:$V$65536</definedName>
    <definedName name="SUPPLY_ANNUAL">'[3]Load Schedule'!$D$7</definedName>
    <definedName name="SUPPLY_CHANGE">#REF!</definedName>
    <definedName name="SUPPLY_MAX_RKVA">'[4]Load Schedule'!$C$10</definedName>
    <definedName name="SUPPLY_MAX_SI">'[4]Load Schedule'!$D$11</definedName>
    <definedName name="SUPPLY_VOLTAGE">'[4]Load Schedule'!$L$5</definedName>
    <definedName name="TAG_ROW">#REF!</definedName>
    <definedName name="TAGNUM">'[3]Load Schedule'!#REF!</definedName>
    <definedName name="TargetPFC">#REF!</definedName>
    <definedName name="temp">#REF!</definedName>
    <definedName name="TEST">'[1]ESD Dropdowns'!#REF!</definedName>
    <definedName name="ThreePhaseVoltage">#REF!</definedName>
    <definedName name="Title_Data">[4]Title!$G$3,[4]Title!$E$6:$H$10,[4]Title!$E$12,[4]Title!$E$13,[4]Title!$F$13,[4]Title!$E$14,[4]Title!$B$18:$L$22</definedName>
    <definedName name="Title_Info">[4]Title!$G$3,[4]Title!$E$6,[4]Title!$E$7,[4]Title!$E$8,[4]Title!$E$9,[4]Title!$E$10,[4]Title!$E$12,[4]Title!$H$13,[4]Title!$E$14,[4]Title!$E$19,[4]Title!$B$18:$L$22</definedName>
    <definedName name="Title_Page">[4]Title!$G$3,[4]Title!$G$3:$H$3,[4]Title!$E$6:$H$10,[4]Title!$E$12:$H$14,[4]Title!$B$18:$L$22</definedName>
    <definedName name="Unit_Drop">'[1]Asset Drop Down Lists'!$C$2:$C$283</definedName>
    <definedName name="Unit_Drop1">'[1]Asset Drop Down Lists'!$C$2:$C$283</definedName>
    <definedName name="Unit_Drop2">'[1]Asset Drop Down Lists'!$C$2:$C$283</definedName>
    <definedName name="VALVE_ACTUATOR_TYPE">'[1]ESD Dropdowns'!$S$2:$S$19</definedName>
    <definedName name="VALVE_LOCATION">'[1]ESD Dropdowns'!$P$2:$P$11</definedName>
    <definedName name="VALVE_STEM_ORIENTATION">'[1]ESD Dropdowns'!$N$2:$N$11</definedName>
    <definedName name="VALVE_TYPE">'[1]ESD Dropdowns'!$H$2:$H$60</definedName>
    <definedName name="VSDEFF">#REF!</definedName>
    <definedName name="VSDMultiplier">#REF!</definedName>
    <definedName name="VSDPF">#REF!</definedName>
    <definedName name="VSTART">'[3]Load Schedule'!#REF!</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8" i="35" l="1"/>
  <c r="B18" i="35"/>
  <c r="D501" i="34"/>
  <c r="C501" i="34"/>
  <c r="B501" i="34"/>
  <c r="D500" i="34"/>
  <c r="C500" i="34"/>
  <c r="B500" i="34"/>
  <c r="C499" i="34"/>
  <c r="B499" i="34"/>
  <c r="D499" i="34" s="1"/>
  <c r="C498" i="34"/>
  <c r="B498" i="34"/>
  <c r="D498" i="34" s="1"/>
  <c r="C497" i="34"/>
  <c r="B497" i="34"/>
  <c r="D497" i="34" s="1"/>
  <c r="C496" i="34"/>
  <c r="D496" i="34" s="1"/>
  <c r="B496" i="34"/>
  <c r="C495" i="34"/>
  <c r="D495" i="34" s="1"/>
  <c r="B495" i="34"/>
  <c r="C494" i="34"/>
  <c r="B494" i="34"/>
  <c r="D494" i="34" s="1"/>
  <c r="D493" i="34"/>
  <c r="C493" i="34"/>
  <c r="B493" i="34"/>
  <c r="D492" i="34"/>
  <c r="C492" i="34"/>
  <c r="B492" i="34"/>
  <c r="C491" i="34"/>
  <c r="B491" i="34"/>
  <c r="D491" i="34" s="1"/>
  <c r="C490" i="34"/>
  <c r="B490" i="34"/>
  <c r="D490" i="34" s="1"/>
  <c r="C489" i="34"/>
  <c r="B489" i="34"/>
  <c r="D489" i="34" s="1"/>
  <c r="C488" i="34"/>
  <c r="D488" i="34" s="1"/>
  <c r="B488" i="34"/>
  <c r="C487" i="34"/>
  <c r="D487" i="34" s="1"/>
  <c r="B487" i="34"/>
  <c r="C486" i="34"/>
  <c r="B486" i="34"/>
  <c r="D486" i="34" s="1"/>
  <c r="D485" i="34"/>
  <c r="C485" i="34"/>
  <c r="B485" i="34"/>
  <c r="D484" i="34"/>
  <c r="C484" i="34"/>
  <c r="B484" i="34"/>
  <c r="C483" i="34"/>
  <c r="B483" i="34"/>
  <c r="D483" i="34" s="1"/>
  <c r="C482" i="34"/>
  <c r="B482" i="34"/>
  <c r="D482" i="34" s="1"/>
  <c r="C481" i="34"/>
  <c r="B481" i="34"/>
  <c r="D481" i="34" s="1"/>
  <c r="C480" i="34"/>
  <c r="D480" i="34" s="1"/>
  <c r="B480" i="34"/>
  <c r="C479" i="34"/>
  <c r="D479" i="34" s="1"/>
  <c r="B479" i="34"/>
  <c r="C478" i="34"/>
  <c r="B478" i="34"/>
  <c r="D478" i="34" s="1"/>
  <c r="D477" i="34"/>
  <c r="C477" i="34"/>
  <c r="B477" i="34"/>
  <c r="D476" i="34"/>
  <c r="C476" i="34"/>
  <c r="B476" i="34"/>
  <c r="C475" i="34"/>
  <c r="B475" i="34"/>
  <c r="D475" i="34" s="1"/>
  <c r="C474" i="34"/>
  <c r="B474" i="34"/>
  <c r="D474" i="34" s="1"/>
  <c r="C473" i="34"/>
  <c r="B473" i="34"/>
  <c r="D473" i="34" s="1"/>
  <c r="C472" i="34"/>
  <c r="D472" i="34" s="1"/>
  <c r="B472" i="34"/>
  <c r="C471" i="34"/>
  <c r="D471" i="34" s="1"/>
  <c r="B471" i="34"/>
  <c r="C470" i="34"/>
  <c r="B470" i="34"/>
  <c r="D470" i="34" s="1"/>
  <c r="D469" i="34"/>
  <c r="C469" i="34"/>
  <c r="B469" i="34"/>
  <c r="D468" i="34"/>
  <c r="C468" i="34"/>
  <c r="B468" i="34"/>
  <c r="C467" i="34"/>
  <c r="B467" i="34"/>
  <c r="D467" i="34" s="1"/>
  <c r="C466" i="34"/>
  <c r="B466" i="34"/>
  <c r="D466" i="34" s="1"/>
  <c r="C465" i="34"/>
  <c r="B465" i="34"/>
  <c r="D465" i="34" s="1"/>
  <c r="C464" i="34"/>
  <c r="D464" i="34" s="1"/>
  <c r="B464" i="34"/>
  <c r="C463" i="34"/>
  <c r="D463" i="34" s="1"/>
  <c r="B463" i="34"/>
  <c r="C462" i="34"/>
  <c r="B462" i="34"/>
  <c r="D462" i="34" s="1"/>
  <c r="D461" i="34"/>
  <c r="C461" i="34"/>
  <c r="B461" i="34"/>
  <c r="D460" i="34"/>
  <c r="C460" i="34"/>
  <c r="B460" i="34"/>
  <c r="C459" i="34"/>
  <c r="B459" i="34"/>
  <c r="D459" i="34" s="1"/>
  <c r="C458" i="34"/>
  <c r="B458" i="34"/>
  <c r="D458" i="34" s="1"/>
  <c r="C457" i="34"/>
  <c r="B457" i="34"/>
  <c r="D457" i="34" s="1"/>
  <c r="C456" i="34"/>
  <c r="D456" i="34" s="1"/>
  <c r="B456" i="34"/>
  <c r="C455" i="34"/>
  <c r="D455" i="34" s="1"/>
  <c r="B455" i="34"/>
  <c r="C454" i="34"/>
  <c r="B454" i="34"/>
  <c r="D454" i="34" s="1"/>
  <c r="D453" i="34"/>
  <c r="C453" i="34"/>
  <c r="B453" i="34"/>
  <c r="D452" i="34"/>
  <c r="C452" i="34"/>
  <c r="B452" i="34"/>
  <c r="C451" i="34"/>
  <c r="B451" i="34"/>
  <c r="D451" i="34" s="1"/>
  <c r="C450" i="34"/>
  <c r="B450" i="34"/>
  <c r="D450" i="34" s="1"/>
  <c r="C449" i="34"/>
  <c r="B449" i="34"/>
  <c r="D449" i="34" s="1"/>
  <c r="C448" i="34"/>
  <c r="D448" i="34" s="1"/>
  <c r="B448" i="34"/>
  <c r="C447" i="34"/>
  <c r="D447" i="34" s="1"/>
  <c r="B447" i="34"/>
  <c r="C446" i="34"/>
  <c r="B446" i="34"/>
  <c r="D446" i="34" s="1"/>
  <c r="D445" i="34"/>
  <c r="C445" i="34"/>
  <c r="B445" i="34"/>
  <c r="D444" i="34"/>
  <c r="C444" i="34"/>
  <c r="B444" i="34"/>
  <c r="C443" i="34"/>
  <c r="B443" i="34"/>
  <c r="D443" i="34" s="1"/>
  <c r="C442" i="34"/>
  <c r="B442" i="34"/>
  <c r="D442" i="34" s="1"/>
  <c r="C441" i="34"/>
  <c r="B441" i="34"/>
  <c r="D441" i="34" s="1"/>
  <c r="C440" i="34"/>
  <c r="D440" i="34" s="1"/>
  <c r="B440" i="34"/>
  <c r="C439" i="34"/>
  <c r="D439" i="34" s="1"/>
  <c r="B439" i="34"/>
  <c r="C438" i="34"/>
  <c r="B438" i="34"/>
  <c r="D438" i="34" s="1"/>
  <c r="D437" i="34"/>
  <c r="C437" i="34"/>
  <c r="B437" i="34"/>
  <c r="D436" i="34"/>
  <c r="C436" i="34"/>
  <c r="B436" i="34"/>
  <c r="C435" i="34"/>
  <c r="B435" i="34"/>
  <c r="D435" i="34" s="1"/>
  <c r="C434" i="34"/>
  <c r="B434" i="34"/>
  <c r="D434" i="34" s="1"/>
  <c r="C433" i="34"/>
  <c r="B433" i="34"/>
  <c r="D433" i="34" s="1"/>
  <c r="C432" i="34"/>
  <c r="D432" i="34" s="1"/>
  <c r="B432" i="34"/>
  <c r="C431" i="34"/>
  <c r="D431" i="34" s="1"/>
  <c r="B431" i="34"/>
  <c r="C430" i="34"/>
  <c r="B430" i="34"/>
  <c r="D430" i="34" s="1"/>
  <c r="D429" i="34"/>
  <c r="C429" i="34"/>
  <c r="B429" i="34"/>
  <c r="D428" i="34"/>
  <c r="C428" i="34"/>
  <c r="B428" i="34"/>
  <c r="C427" i="34"/>
  <c r="B427" i="34"/>
  <c r="D427" i="34" s="1"/>
  <c r="C426" i="34"/>
  <c r="B426" i="34"/>
  <c r="D426" i="34" s="1"/>
  <c r="C425" i="34"/>
  <c r="B425" i="34"/>
  <c r="D425" i="34" s="1"/>
  <c r="C424" i="34"/>
  <c r="D424" i="34" s="1"/>
  <c r="B424" i="34"/>
  <c r="C423" i="34"/>
  <c r="D423" i="34" s="1"/>
  <c r="B423" i="34"/>
  <c r="C422" i="34"/>
  <c r="B422" i="34"/>
  <c r="D422" i="34" s="1"/>
  <c r="D421" i="34"/>
  <c r="C421" i="34"/>
  <c r="B421" i="34"/>
  <c r="D420" i="34"/>
  <c r="C420" i="34"/>
  <c r="B420" i="34"/>
  <c r="C419" i="34"/>
  <c r="B419" i="34"/>
  <c r="D419" i="34" s="1"/>
  <c r="C418" i="34"/>
  <c r="B418" i="34"/>
  <c r="D418" i="34" s="1"/>
  <c r="C417" i="34"/>
  <c r="B417" i="34"/>
  <c r="D417" i="34" s="1"/>
  <c r="C416" i="34"/>
  <c r="D416" i="34" s="1"/>
  <c r="B416" i="34"/>
  <c r="C415" i="34"/>
  <c r="D415" i="34" s="1"/>
  <c r="B415" i="34"/>
  <c r="C414" i="34"/>
  <c r="B414" i="34"/>
  <c r="D414" i="34" s="1"/>
  <c r="D413" i="34"/>
  <c r="C413" i="34"/>
  <c r="B413" i="34"/>
  <c r="D412" i="34"/>
  <c r="C412" i="34"/>
  <c r="B412" i="34"/>
  <c r="C411" i="34"/>
  <c r="B411" i="34"/>
  <c r="D411" i="34" s="1"/>
  <c r="C410" i="34"/>
  <c r="B410" i="34"/>
  <c r="D410" i="34" s="1"/>
  <c r="C409" i="34"/>
  <c r="B409" i="34"/>
  <c r="D409" i="34" s="1"/>
  <c r="C408" i="34"/>
  <c r="D408" i="34" s="1"/>
  <c r="B408" i="34"/>
  <c r="C407" i="34"/>
  <c r="D407" i="34" s="1"/>
  <c r="B407" i="34"/>
  <c r="C406" i="34"/>
  <c r="B406" i="34"/>
  <c r="D406" i="34" s="1"/>
  <c r="D405" i="34"/>
  <c r="C405" i="34"/>
  <c r="B405" i="34"/>
  <c r="D404" i="34"/>
  <c r="C404" i="34"/>
  <c r="B404" i="34"/>
  <c r="C403" i="34"/>
  <c r="B403" i="34"/>
  <c r="D403" i="34" s="1"/>
  <c r="C402" i="34"/>
  <c r="B402" i="34"/>
  <c r="D402" i="34" s="1"/>
  <c r="C401" i="34"/>
  <c r="D401" i="34" s="1"/>
  <c r="B401" i="34"/>
  <c r="C400" i="34"/>
  <c r="D400" i="34" s="1"/>
  <c r="B400" i="34"/>
  <c r="C399" i="34"/>
  <c r="D399" i="34" s="1"/>
  <c r="B399" i="34"/>
  <c r="C398" i="34"/>
  <c r="B398" i="34"/>
  <c r="D398" i="34" s="1"/>
  <c r="D397" i="34"/>
  <c r="C397" i="34"/>
  <c r="B397" i="34"/>
  <c r="D396" i="34"/>
  <c r="C396" i="34"/>
  <c r="B396" i="34"/>
  <c r="C395" i="34"/>
  <c r="B395" i="34"/>
  <c r="D395" i="34" s="1"/>
  <c r="C394" i="34"/>
  <c r="B394" i="34"/>
  <c r="D394" i="34" s="1"/>
  <c r="C393" i="34"/>
  <c r="B393" i="34"/>
  <c r="D393" i="34" s="1"/>
  <c r="C392" i="34"/>
  <c r="D392" i="34" s="1"/>
  <c r="B392" i="34"/>
  <c r="C391" i="34"/>
  <c r="D391" i="34" s="1"/>
  <c r="B391" i="34"/>
  <c r="C390" i="34"/>
  <c r="B390" i="34"/>
  <c r="D390" i="34" s="1"/>
  <c r="D389" i="34"/>
  <c r="C389" i="34"/>
  <c r="B389" i="34"/>
  <c r="D388" i="34"/>
  <c r="C388" i="34"/>
  <c r="B388" i="34"/>
  <c r="C387" i="34"/>
  <c r="B387" i="34"/>
  <c r="D387" i="34" s="1"/>
  <c r="C386" i="34"/>
  <c r="B386" i="34"/>
  <c r="D386" i="34" s="1"/>
  <c r="C385" i="34"/>
  <c r="B385" i="34"/>
  <c r="D385" i="34" s="1"/>
  <c r="C384" i="34"/>
  <c r="D384" i="34" s="1"/>
  <c r="B384" i="34"/>
  <c r="C383" i="34"/>
  <c r="D383" i="34" s="1"/>
  <c r="B383" i="34"/>
  <c r="C382" i="34"/>
  <c r="B382" i="34"/>
  <c r="D382" i="34" s="1"/>
  <c r="D381" i="34"/>
  <c r="C381" i="34"/>
  <c r="B381" i="34"/>
  <c r="D380" i="34"/>
  <c r="C380" i="34"/>
  <c r="B380" i="34"/>
  <c r="C379" i="34"/>
  <c r="B379" i="34"/>
  <c r="D379" i="34" s="1"/>
  <c r="C378" i="34"/>
  <c r="B378" i="34"/>
  <c r="D378" i="34" s="1"/>
  <c r="D377" i="34"/>
  <c r="C377" i="34"/>
  <c r="B377" i="34"/>
  <c r="C376" i="34"/>
  <c r="D376" i="34" s="1"/>
  <c r="B376" i="34"/>
  <c r="C375" i="34"/>
  <c r="D375" i="34" s="1"/>
  <c r="B375" i="34"/>
  <c r="C374" i="34"/>
  <c r="B374" i="34"/>
  <c r="D374" i="34" s="1"/>
  <c r="D373" i="34"/>
  <c r="C373" i="34"/>
  <c r="B373" i="34"/>
  <c r="D372" i="34"/>
  <c r="C372" i="34"/>
  <c r="B372" i="34"/>
  <c r="C371" i="34"/>
  <c r="B371" i="34"/>
  <c r="D371" i="34" s="1"/>
  <c r="C370" i="34"/>
  <c r="B370" i="34"/>
  <c r="D370" i="34" s="1"/>
  <c r="D369" i="34"/>
  <c r="C369" i="34"/>
  <c r="B369" i="34"/>
  <c r="C368" i="34"/>
  <c r="D368" i="34" s="1"/>
  <c r="B368" i="34"/>
  <c r="C367" i="34"/>
  <c r="D367" i="34" s="1"/>
  <c r="B367" i="34"/>
  <c r="C366" i="34"/>
  <c r="B366" i="34"/>
  <c r="D366" i="34" s="1"/>
  <c r="D365" i="34"/>
  <c r="C365" i="34"/>
  <c r="B365" i="34"/>
  <c r="D364" i="34"/>
  <c r="C364" i="34"/>
  <c r="B364" i="34"/>
  <c r="C363" i="34"/>
  <c r="B363" i="34"/>
  <c r="D363" i="34" s="1"/>
  <c r="C362" i="34"/>
  <c r="B362" i="34"/>
  <c r="D362" i="34" s="1"/>
  <c r="D361" i="34"/>
  <c r="C361" i="34"/>
  <c r="B361" i="34"/>
  <c r="C360" i="34"/>
  <c r="D360" i="34" s="1"/>
  <c r="B360" i="34"/>
  <c r="C359" i="34"/>
  <c r="D359" i="34" s="1"/>
  <c r="B359" i="34"/>
  <c r="C358" i="34"/>
  <c r="B358" i="34"/>
  <c r="D358" i="34" s="1"/>
  <c r="D357" i="34"/>
  <c r="C357" i="34"/>
  <c r="B357" i="34"/>
  <c r="D356" i="34"/>
  <c r="C356" i="34"/>
  <c r="B356" i="34"/>
  <c r="C355" i="34"/>
  <c r="B355" i="34"/>
  <c r="D355" i="34" s="1"/>
  <c r="C354" i="34"/>
  <c r="B354" i="34"/>
  <c r="D354" i="34" s="1"/>
  <c r="D353" i="34"/>
  <c r="C353" i="34"/>
  <c r="B353" i="34"/>
  <c r="C352" i="34"/>
  <c r="D352" i="34" s="1"/>
  <c r="B352" i="34"/>
  <c r="C351" i="34"/>
  <c r="D351" i="34" s="1"/>
  <c r="B351" i="34"/>
  <c r="C350" i="34"/>
  <c r="B350" i="34"/>
  <c r="D350" i="34" s="1"/>
  <c r="D349" i="34"/>
  <c r="C349" i="34"/>
  <c r="B349" i="34"/>
  <c r="D348" i="34"/>
  <c r="C348" i="34"/>
  <c r="B348" i="34"/>
  <c r="C347" i="34"/>
  <c r="B347" i="34"/>
  <c r="D347" i="34" s="1"/>
  <c r="C346" i="34"/>
  <c r="B346" i="34"/>
  <c r="D346" i="34" s="1"/>
  <c r="D345" i="34"/>
  <c r="C345" i="34"/>
  <c r="B345" i="34"/>
  <c r="C344" i="34"/>
  <c r="D344" i="34" s="1"/>
  <c r="B344" i="34"/>
  <c r="C343" i="34"/>
  <c r="D343" i="34" s="1"/>
  <c r="B343" i="34"/>
  <c r="C342" i="34"/>
  <c r="B342" i="34"/>
  <c r="D342" i="34" s="1"/>
  <c r="D341" i="34"/>
  <c r="C341" i="34"/>
  <c r="B341" i="34"/>
  <c r="D340" i="34"/>
  <c r="C340" i="34"/>
  <c r="B340" i="34"/>
  <c r="C339" i="34"/>
  <c r="B339" i="34"/>
  <c r="D339" i="34" s="1"/>
  <c r="C338" i="34"/>
  <c r="B338" i="34"/>
  <c r="D338" i="34" s="1"/>
  <c r="D337" i="34"/>
  <c r="C337" i="34"/>
  <c r="B337" i="34"/>
  <c r="C336" i="34"/>
  <c r="D336" i="34" s="1"/>
  <c r="B336" i="34"/>
  <c r="C335" i="34"/>
  <c r="D335" i="34" s="1"/>
  <c r="B335" i="34"/>
  <c r="C334" i="34"/>
  <c r="B334" i="34"/>
  <c r="D334" i="34" s="1"/>
  <c r="D333" i="34"/>
  <c r="C333" i="34"/>
  <c r="B333" i="34"/>
  <c r="D332" i="34"/>
  <c r="C332" i="34"/>
  <c r="B332" i="34"/>
  <c r="C331" i="34"/>
  <c r="B331" i="34"/>
  <c r="D331" i="34" s="1"/>
  <c r="C330" i="34"/>
  <c r="B330" i="34"/>
  <c r="D330" i="34" s="1"/>
  <c r="D329" i="34"/>
  <c r="C329" i="34"/>
  <c r="B329" i="34"/>
  <c r="C328" i="34"/>
  <c r="D328" i="34" s="1"/>
  <c r="B328" i="34"/>
  <c r="C327" i="34"/>
  <c r="D327" i="34" s="1"/>
  <c r="B327" i="34"/>
  <c r="C326" i="34"/>
  <c r="B326" i="34"/>
  <c r="D326" i="34" s="1"/>
  <c r="D325" i="34"/>
  <c r="C325" i="34"/>
  <c r="B325" i="34"/>
  <c r="D324" i="34"/>
  <c r="C324" i="34"/>
  <c r="B324" i="34"/>
  <c r="C323" i="34"/>
  <c r="B323" i="34"/>
  <c r="D323" i="34" s="1"/>
  <c r="C322" i="34"/>
  <c r="B322" i="34"/>
  <c r="D322" i="34" s="1"/>
  <c r="D321" i="34"/>
  <c r="C321" i="34"/>
  <c r="B321" i="34"/>
  <c r="C320" i="34"/>
  <c r="D320" i="34" s="1"/>
  <c r="B320" i="34"/>
  <c r="C319" i="34"/>
  <c r="D319" i="34" s="1"/>
  <c r="B319" i="34"/>
  <c r="C318" i="34"/>
  <c r="B318" i="34"/>
  <c r="D318" i="34" s="1"/>
  <c r="D317" i="34"/>
  <c r="C317" i="34"/>
  <c r="B317" i="34"/>
  <c r="D316" i="34"/>
  <c r="C316" i="34"/>
  <c r="B316" i="34"/>
  <c r="C315" i="34"/>
  <c r="B315" i="34"/>
  <c r="D315" i="34" s="1"/>
  <c r="C314" i="34"/>
  <c r="B314" i="34"/>
  <c r="D313" i="34"/>
  <c r="C313" i="34"/>
  <c r="B313" i="34"/>
  <c r="C312" i="34"/>
  <c r="D312" i="34" s="1"/>
  <c r="B312" i="34"/>
  <c r="C311" i="34"/>
  <c r="D311" i="34" s="1"/>
  <c r="B311" i="34"/>
  <c r="C310" i="34"/>
  <c r="B310" i="34"/>
  <c r="D310" i="34" s="1"/>
  <c r="D309" i="34"/>
  <c r="C309" i="34"/>
  <c r="B309" i="34"/>
  <c r="D308" i="34"/>
  <c r="C308" i="34"/>
  <c r="B308" i="34"/>
  <c r="C307" i="34"/>
  <c r="B307" i="34"/>
  <c r="D307" i="34" s="1"/>
  <c r="C306" i="34"/>
  <c r="B306" i="34"/>
  <c r="D306" i="34" s="1"/>
  <c r="D305" i="34"/>
  <c r="C305" i="34"/>
  <c r="B305" i="34"/>
  <c r="C304" i="34"/>
  <c r="D304" i="34" s="1"/>
  <c r="B304" i="34"/>
  <c r="C303" i="34"/>
  <c r="D303" i="34" s="1"/>
  <c r="B303" i="34"/>
  <c r="C302" i="34"/>
  <c r="B302" i="34"/>
  <c r="D302" i="34" s="1"/>
  <c r="D301" i="34"/>
  <c r="C301" i="34"/>
  <c r="B301" i="34"/>
  <c r="D300" i="34"/>
  <c r="C300" i="34"/>
  <c r="B300" i="34"/>
  <c r="C299" i="34"/>
  <c r="B299" i="34"/>
  <c r="D299" i="34" s="1"/>
  <c r="C298" i="34"/>
  <c r="B298" i="34"/>
  <c r="D297" i="34"/>
  <c r="C297" i="34"/>
  <c r="B297" i="34"/>
  <c r="C296" i="34"/>
  <c r="D296" i="34" s="1"/>
  <c r="B296" i="34"/>
  <c r="C295" i="34"/>
  <c r="D295" i="34" s="1"/>
  <c r="B295" i="34"/>
  <c r="C294" i="34"/>
  <c r="B294" i="34"/>
  <c r="D294" i="34" s="1"/>
  <c r="D293" i="34"/>
  <c r="C293" i="34"/>
  <c r="B293" i="34"/>
  <c r="D292" i="34"/>
  <c r="C292" i="34"/>
  <c r="B292" i="34"/>
  <c r="C291" i="34"/>
  <c r="B291" i="34"/>
  <c r="D291" i="34" s="1"/>
  <c r="C290" i="34"/>
  <c r="B290" i="34"/>
  <c r="D290" i="34" s="1"/>
  <c r="D289" i="34"/>
  <c r="C289" i="34"/>
  <c r="B289" i="34"/>
  <c r="C288" i="34"/>
  <c r="D288" i="34" s="1"/>
  <c r="B288" i="34"/>
  <c r="C287" i="34"/>
  <c r="D287" i="34" s="1"/>
  <c r="B287" i="34"/>
  <c r="C286" i="34"/>
  <c r="B286" i="34"/>
  <c r="D286" i="34" s="1"/>
  <c r="D285" i="34"/>
  <c r="C285" i="34"/>
  <c r="B285" i="34"/>
  <c r="D284" i="34"/>
  <c r="C284" i="34"/>
  <c r="B284" i="34"/>
  <c r="C283" i="34"/>
  <c r="B283" i="34"/>
  <c r="D283" i="34" s="1"/>
  <c r="C282" i="34"/>
  <c r="B282" i="34"/>
  <c r="D281" i="34"/>
  <c r="C281" i="34"/>
  <c r="B281" i="34"/>
  <c r="C280" i="34"/>
  <c r="D280" i="34" s="1"/>
  <c r="B280" i="34"/>
  <c r="C279" i="34"/>
  <c r="D279" i="34" s="1"/>
  <c r="B279" i="34"/>
  <c r="C278" i="34"/>
  <c r="B278" i="34"/>
  <c r="D278" i="34" s="1"/>
  <c r="D277" i="34"/>
  <c r="C277" i="34"/>
  <c r="B277" i="34"/>
  <c r="D276" i="34"/>
  <c r="C276" i="34"/>
  <c r="B276" i="34"/>
  <c r="C275" i="34"/>
  <c r="B275" i="34"/>
  <c r="D275" i="34" s="1"/>
  <c r="C274" i="34"/>
  <c r="B274" i="34"/>
  <c r="D274" i="34" s="1"/>
  <c r="C273" i="34"/>
  <c r="B273" i="34"/>
  <c r="C272" i="34"/>
  <c r="B272" i="34"/>
  <c r="C271" i="34"/>
  <c r="B271" i="34"/>
  <c r="C270" i="34"/>
  <c r="B270" i="34"/>
  <c r="C269" i="34"/>
  <c r="B269" i="34"/>
  <c r="C268" i="34"/>
  <c r="B268" i="34"/>
  <c r="C267" i="34"/>
  <c r="B267" i="34"/>
  <c r="C266" i="34"/>
  <c r="B266" i="34"/>
  <c r="C265" i="34"/>
  <c r="B265" i="34"/>
  <c r="C264" i="34"/>
  <c r="B264" i="34"/>
  <c r="C263" i="34"/>
  <c r="B263" i="34"/>
  <c r="C262" i="34"/>
  <c r="B262" i="34"/>
  <c r="C261" i="34"/>
  <c r="B261" i="34"/>
  <c r="C260" i="34"/>
  <c r="B260" i="34"/>
  <c r="C259" i="34"/>
  <c r="B259" i="34"/>
  <c r="C258" i="34"/>
  <c r="B258" i="34"/>
  <c r="C257" i="34"/>
  <c r="B257" i="34"/>
  <c r="C256" i="34"/>
  <c r="B256" i="34"/>
  <c r="C255" i="34"/>
  <c r="B255" i="34"/>
  <c r="C254" i="34"/>
  <c r="B254" i="34"/>
  <c r="C253" i="34"/>
  <c r="B253" i="34"/>
  <c r="C252" i="34"/>
  <c r="B252" i="34"/>
  <c r="C251" i="34"/>
  <c r="B251" i="34"/>
  <c r="C250" i="34"/>
  <c r="B250" i="34"/>
  <c r="C249" i="34"/>
  <c r="B249" i="34"/>
  <c r="C248" i="34"/>
  <c r="B248" i="34"/>
  <c r="C247" i="34"/>
  <c r="B247" i="34"/>
  <c r="C246" i="34"/>
  <c r="B246" i="34"/>
  <c r="C245" i="34"/>
  <c r="B245" i="34"/>
  <c r="C244" i="34"/>
  <c r="B244" i="34"/>
  <c r="C243" i="34"/>
  <c r="B243" i="34"/>
  <c r="C242" i="34"/>
  <c r="B242" i="34"/>
  <c r="C241" i="34"/>
  <c r="B241" i="34"/>
  <c r="C240" i="34"/>
  <c r="B240" i="34"/>
  <c r="C239" i="34"/>
  <c r="B239" i="34"/>
  <c r="C238" i="34"/>
  <c r="B238" i="34"/>
  <c r="C237" i="34"/>
  <c r="B237" i="34"/>
  <c r="C236" i="34"/>
  <c r="B236" i="34"/>
  <c r="C235" i="34"/>
  <c r="B235" i="34"/>
  <c r="C234" i="34"/>
  <c r="B234" i="34"/>
  <c r="C233" i="34"/>
  <c r="B233" i="34"/>
  <c r="C232" i="34"/>
  <c r="B232" i="34"/>
  <c r="C231" i="34"/>
  <c r="B231" i="34"/>
  <c r="C230" i="34"/>
  <c r="B230" i="34"/>
  <c r="C229" i="34"/>
  <c r="B229" i="34"/>
  <c r="C228" i="34"/>
  <c r="B228" i="34"/>
  <c r="C227" i="34"/>
  <c r="B227" i="34"/>
  <c r="C226" i="34"/>
  <c r="B226" i="34"/>
  <c r="C225" i="34"/>
  <c r="B225" i="34"/>
  <c r="C224" i="34"/>
  <c r="B224" i="34"/>
  <c r="C223" i="34"/>
  <c r="B223" i="34"/>
  <c r="C222" i="34"/>
  <c r="B222" i="34"/>
  <c r="C221" i="34"/>
  <c r="B221" i="34"/>
  <c r="C220" i="34"/>
  <c r="B220" i="34"/>
  <c r="C219" i="34"/>
  <c r="B219" i="34"/>
  <c r="C218" i="34"/>
  <c r="B218" i="34"/>
  <c r="C217" i="34"/>
  <c r="B217" i="34"/>
  <c r="C216" i="34"/>
  <c r="B216" i="34"/>
  <c r="C215" i="34"/>
  <c r="B215" i="34"/>
  <c r="C214" i="34"/>
  <c r="B214" i="34"/>
  <c r="C213" i="34"/>
  <c r="B213" i="34"/>
  <c r="C212" i="34"/>
  <c r="B212" i="34"/>
  <c r="C211" i="34"/>
  <c r="B211" i="34"/>
  <c r="C210" i="34"/>
  <c r="B210" i="34"/>
  <c r="C209" i="34"/>
  <c r="B209" i="34"/>
  <c r="C208" i="34"/>
  <c r="B208" i="34"/>
  <c r="C207" i="34"/>
  <c r="B207" i="34"/>
  <c r="C206" i="34"/>
  <c r="B206" i="34"/>
  <c r="C205" i="34"/>
  <c r="B205" i="34"/>
  <c r="C204" i="34"/>
  <c r="B204" i="34"/>
  <c r="C203" i="34"/>
  <c r="B203" i="34"/>
  <c r="C202" i="34"/>
  <c r="B202" i="34"/>
  <c r="C201" i="34"/>
  <c r="B201" i="34"/>
  <c r="C200" i="34"/>
  <c r="B200" i="34"/>
  <c r="C199" i="34"/>
  <c r="B199" i="34"/>
  <c r="C198" i="34"/>
  <c r="B198" i="34"/>
  <c r="C197" i="34"/>
  <c r="B197" i="34"/>
  <c r="C196" i="34"/>
  <c r="B196" i="34"/>
  <c r="C195" i="34"/>
  <c r="B195" i="34"/>
  <c r="C194" i="34"/>
  <c r="B194" i="34"/>
  <c r="C193" i="34"/>
  <c r="B193" i="34"/>
  <c r="C192" i="34"/>
  <c r="B192" i="34"/>
  <c r="C191" i="34"/>
  <c r="B191" i="34"/>
  <c r="C190" i="34"/>
  <c r="B190" i="34"/>
  <c r="C189" i="34"/>
  <c r="B189" i="34"/>
  <c r="C188" i="34"/>
  <c r="B188" i="34"/>
  <c r="C187" i="34"/>
  <c r="B187" i="34"/>
  <c r="C186" i="34"/>
  <c r="B186" i="34"/>
  <c r="C185" i="34"/>
  <c r="B185" i="34"/>
  <c r="C184" i="34"/>
  <c r="B184" i="34"/>
  <c r="C183" i="34"/>
  <c r="B183" i="34"/>
  <c r="C182" i="34"/>
  <c r="B182" i="34"/>
  <c r="C181" i="34"/>
  <c r="B181" i="34"/>
  <c r="C180" i="34"/>
  <c r="B180" i="34"/>
  <c r="C179" i="34"/>
  <c r="B179" i="34"/>
  <c r="C178" i="34"/>
  <c r="B178" i="34"/>
  <c r="C177" i="34"/>
  <c r="B177" i="34"/>
  <c r="C176" i="34"/>
  <c r="B176" i="34"/>
  <c r="C175" i="34"/>
  <c r="B175" i="34"/>
  <c r="C174" i="34"/>
  <c r="B174" i="34"/>
  <c r="C173" i="34"/>
  <c r="B173" i="34"/>
  <c r="C172" i="34"/>
  <c r="B172" i="34"/>
  <c r="C171" i="34"/>
  <c r="B171" i="34"/>
  <c r="C170" i="34"/>
  <c r="B170" i="34"/>
  <c r="C169" i="34"/>
  <c r="B169" i="34"/>
  <c r="C168" i="34"/>
  <c r="B168" i="34"/>
  <c r="C167" i="34"/>
  <c r="B167" i="34"/>
  <c r="C166" i="34"/>
  <c r="B166" i="34"/>
  <c r="C165" i="34"/>
  <c r="B165" i="34"/>
  <c r="C164" i="34"/>
  <c r="B164" i="34"/>
  <c r="C163" i="34"/>
  <c r="B163" i="34"/>
  <c r="D163" i="34" s="1"/>
  <c r="C162" i="34"/>
  <c r="B162" i="34"/>
  <c r="C161" i="34"/>
  <c r="B161" i="34"/>
  <c r="C160" i="34"/>
  <c r="B160" i="34"/>
  <c r="C159" i="34"/>
  <c r="B159" i="34"/>
  <c r="C158" i="34"/>
  <c r="B158" i="34"/>
  <c r="C157" i="34"/>
  <c r="B157" i="34"/>
  <c r="C156" i="34"/>
  <c r="B156" i="34"/>
  <c r="C155" i="34"/>
  <c r="B155" i="34"/>
  <c r="C154" i="34"/>
  <c r="B154" i="34"/>
  <c r="C153" i="34"/>
  <c r="B153" i="34"/>
  <c r="C152" i="34"/>
  <c r="B152" i="34"/>
  <c r="C151" i="34"/>
  <c r="B151" i="34"/>
  <c r="C150" i="34"/>
  <c r="B150" i="34"/>
  <c r="C149" i="34"/>
  <c r="B149" i="34"/>
  <c r="C148" i="34"/>
  <c r="B148" i="34"/>
  <c r="C147" i="34"/>
  <c r="B147" i="34"/>
  <c r="C146" i="34"/>
  <c r="B146" i="34"/>
  <c r="C145" i="34"/>
  <c r="B145" i="34"/>
  <c r="C144" i="34"/>
  <c r="B144" i="34"/>
  <c r="C143" i="34"/>
  <c r="B143" i="34"/>
  <c r="C142" i="34"/>
  <c r="B142" i="34"/>
  <c r="C141" i="34"/>
  <c r="B141" i="34"/>
  <c r="C140" i="34"/>
  <c r="B140" i="34"/>
  <c r="C139" i="34"/>
  <c r="B139" i="34"/>
  <c r="C138" i="34"/>
  <c r="B138" i="34"/>
  <c r="C137" i="34"/>
  <c r="B137" i="34"/>
  <c r="C136" i="34"/>
  <c r="B136" i="34"/>
  <c r="C135" i="34"/>
  <c r="B135" i="34"/>
  <c r="C134" i="34"/>
  <c r="B134" i="34"/>
  <c r="C133" i="34"/>
  <c r="B133" i="34"/>
  <c r="C132" i="34"/>
  <c r="B132" i="34"/>
  <c r="C131" i="34"/>
  <c r="B131" i="34"/>
  <c r="C130" i="34"/>
  <c r="B130" i="34"/>
  <c r="C129" i="34"/>
  <c r="B129" i="34"/>
  <c r="C128" i="34"/>
  <c r="B128" i="34"/>
  <c r="C127" i="34"/>
  <c r="B127" i="34"/>
  <c r="C126" i="34"/>
  <c r="B126" i="34"/>
  <c r="C125" i="34"/>
  <c r="B125" i="34"/>
  <c r="C124" i="34"/>
  <c r="B124" i="34"/>
  <c r="C123" i="34"/>
  <c r="B123" i="34"/>
  <c r="C122" i="34"/>
  <c r="B122" i="34"/>
  <c r="C121" i="34"/>
  <c r="B121" i="34"/>
  <c r="C120" i="34"/>
  <c r="B120" i="34"/>
  <c r="C119" i="34"/>
  <c r="B119" i="34"/>
  <c r="C118" i="34"/>
  <c r="B118" i="34"/>
  <c r="C117" i="34"/>
  <c r="B117" i="34"/>
  <c r="C116" i="34"/>
  <c r="B116" i="34"/>
  <c r="C115" i="34"/>
  <c r="B115" i="34"/>
  <c r="C114" i="34"/>
  <c r="B114" i="34"/>
  <c r="C113" i="34"/>
  <c r="B113" i="34"/>
  <c r="C112" i="34"/>
  <c r="B112" i="34"/>
  <c r="C111" i="34"/>
  <c r="B111" i="34"/>
  <c r="C110" i="34"/>
  <c r="B110" i="34"/>
  <c r="C109" i="34"/>
  <c r="B109" i="34"/>
  <c r="C108" i="34"/>
  <c r="B108" i="34"/>
  <c r="C107" i="34"/>
  <c r="B107" i="34"/>
  <c r="C106" i="34"/>
  <c r="B106" i="34"/>
  <c r="C105" i="34"/>
  <c r="B105" i="34"/>
  <c r="C104" i="34"/>
  <c r="B104" i="34"/>
  <c r="C103" i="34"/>
  <c r="B103" i="34"/>
  <c r="C102" i="34"/>
  <c r="B102" i="34"/>
  <c r="C101" i="34"/>
  <c r="B101" i="34"/>
  <c r="C100" i="34"/>
  <c r="B100" i="34"/>
  <c r="C99" i="34"/>
  <c r="B99" i="34"/>
  <c r="C98" i="34"/>
  <c r="B98" i="34"/>
  <c r="C97" i="34"/>
  <c r="B97" i="34"/>
  <c r="C96" i="34"/>
  <c r="B96" i="34"/>
  <c r="C95" i="34"/>
  <c r="B95" i="34"/>
  <c r="C94" i="34"/>
  <c r="B94" i="34"/>
  <c r="C93" i="34"/>
  <c r="B93" i="34"/>
  <c r="C92" i="34"/>
  <c r="B92" i="34"/>
  <c r="C91" i="34"/>
  <c r="B91" i="34"/>
  <c r="C90" i="34"/>
  <c r="B90" i="34"/>
  <c r="C89" i="34"/>
  <c r="B89" i="34"/>
  <c r="C88" i="34"/>
  <c r="B88" i="34"/>
  <c r="C87" i="34"/>
  <c r="B87" i="34"/>
  <c r="C86" i="34"/>
  <c r="B86" i="34"/>
  <c r="C85" i="34"/>
  <c r="B85" i="34"/>
  <c r="C84" i="34"/>
  <c r="B84" i="34"/>
  <c r="C83" i="34"/>
  <c r="B83" i="34"/>
  <c r="C82" i="34"/>
  <c r="B82" i="34"/>
  <c r="C81" i="34"/>
  <c r="B81" i="34"/>
  <c r="C80" i="34"/>
  <c r="B80" i="34"/>
  <c r="C79" i="34"/>
  <c r="B79" i="34"/>
  <c r="C78" i="34"/>
  <c r="B78" i="34"/>
  <c r="C77" i="34"/>
  <c r="B77" i="34"/>
  <c r="C76" i="34"/>
  <c r="B76" i="34"/>
  <c r="C75" i="34"/>
  <c r="B75" i="34"/>
  <c r="C74" i="34"/>
  <c r="B74" i="34"/>
  <c r="C73" i="34"/>
  <c r="B73" i="34"/>
  <c r="C72" i="34"/>
  <c r="B72" i="34"/>
  <c r="C71" i="34"/>
  <c r="B71" i="34"/>
  <c r="C70" i="34"/>
  <c r="B70" i="34"/>
  <c r="C69" i="34"/>
  <c r="B69" i="34"/>
  <c r="C68" i="34"/>
  <c r="B68" i="34"/>
  <c r="C67" i="34"/>
  <c r="B67" i="34"/>
  <c r="C66" i="34"/>
  <c r="B66" i="34"/>
  <c r="C65" i="34"/>
  <c r="B65" i="34"/>
  <c r="C64" i="34"/>
  <c r="B64" i="34"/>
  <c r="C63" i="34"/>
  <c r="B63" i="34"/>
  <c r="C62" i="34"/>
  <c r="B62" i="34"/>
  <c r="C61" i="34"/>
  <c r="B61" i="34"/>
  <c r="C60" i="34"/>
  <c r="B60" i="34"/>
  <c r="C59" i="34"/>
  <c r="B59" i="34"/>
  <c r="C58" i="34"/>
  <c r="B58" i="34"/>
  <c r="C57" i="34"/>
  <c r="B57" i="34"/>
  <c r="C56" i="34"/>
  <c r="B56" i="34"/>
  <c r="C55" i="34"/>
  <c r="B55" i="34"/>
  <c r="C54" i="34"/>
  <c r="B54" i="34"/>
  <c r="C53" i="34"/>
  <c r="B53" i="34"/>
  <c r="C52" i="34"/>
  <c r="B52" i="34"/>
  <c r="C51" i="34"/>
  <c r="B51" i="34"/>
  <c r="C50" i="34"/>
  <c r="B50" i="34"/>
  <c r="C49" i="34"/>
  <c r="B49" i="34"/>
  <c r="C48" i="34"/>
  <c r="B48" i="34"/>
  <c r="C47" i="34"/>
  <c r="B47" i="34"/>
  <c r="C46" i="34"/>
  <c r="B46" i="34"/>
  <c r="C45" i="34"/>
  <c r="B45" i="34"/>
  <c r="C44" i="34"/>
  <c r="B44" i="34"/>
  <c r="C43" i="34"/>
  <c r="B43" i="34"/>
  <c r="C42" i="34"/>
  <c r="B42" i="34"/>
  <c r="C41" i="34"/>
  <c r="B41" i="34"/>
  <c r="C40" i="34"/>
  <c r="B40" i="34"/>
  <c r="C39" i="34"/>
  <c r="B39" i="34"/>
  <c r="C38" i="34"/>
  <c r="B38" i="34"/>
  <c r="C37" i="34"/>
  <c r="B37" i="34"/>
  <c r="C36" i="34"/>
  <c r="B36" i="34"/>
  <c r="C35" i="34"/>
  <c r="B35" i="34"/>
  <c r="C34" i="34"/>
  <c r="B34" i="34"/>
  <c r="C33" i="34"/>
  <c r="B33" i="34"/>
  <c r="C32" i="34"/>
  <c r="B32" i="34"/>
  <c r="C31" i="34"/>
  <c r="B31" i="34"/>
  <c r="C30" i="34"/>
  <c r="B30" i="34"/>
  <c r="C29" i="34"/>
  <c r="B29" i="34"/>
  <c r="C28" i="34"/>
  <c r="B28" i="34"/>
  <c r="C27" i="34"/>
  <c r="B27" i="34"/>
  <c r="C26" i="34"/>
  <c r="B26" i="34"/>
  <c r="C25" i="34"/>
  <c r="B25" i="34"/>
  <c r="C24" i="34"/>
  <c r="B24" i="34"/>
  <c r="C23" i="34"/>
  <c r="B23" i="34"/>
  <c r="C22" i="34"/>
  <c r="B22" i="34"/>
  <c r="C21" i="34"/>
  <c r="B21" i="34"/>
  <c r="C20" i="34"/>
  <c r="B20" i="34"/>
  <c r="C19" i="34"/>
  <c r="B19" i="34"/>
  <c r="C18" i="34"/>
  <c r="B18" i="34"/>
  <c r="C17" i="34"/>
  <c r="B17" i="34"/>
  <c r="C16" i="34"/>
  <c r="B16" i="34"/>
  <c r="C15" i="34"/>
  <c r="B15" i="34"/>
  <c r="C14" i="34"/>
  <c r="B14" i="34"/>
  <c r="C13" i="34"/>
  <c r="B13" i="34"/>
  <c r="C12" i="34"/>
  <c r="B12" i="34"/>
  <c r="C11" i="34"/>
  <c r="B11" i="34"/>
  <c r="C10" i="34"/>
  <c r="B10" i="34"/>
  <c r="M500" i="33"/>
  <c r="I500" i="33"/>
  <c r="C500" i="33"/>
  <c r="B500" i="33"/>
  <c r="M499" i="33"/>
  <c r="I499" i="33"/>
  <c r="C499" i="33"/>
  <c r="B499" i="33"/>
  <c r="M498" i="33"/>
  <c r="I498" i="33"/>
  <c r="C498" i="33"/>
  <c r="B498" i="33"/>
  <c r="M497" i="33"/>
  <c r="I497" i="33"/>
  <c r="C497" i="33"/>
  <c r="B497" i="33"/>
  <c r="M496" i="33"/>
  <c r="I496" i="33"/>
  <c r="C496" i="33"/>
  <c r="B496" i="33"/>
  <c r="M495" i="33"/>
  <c r="I495" i="33"/>
  <c r="C495" i="33"/>
  <c r="B495" i="33"/>
  <c r="M494" i="33"/>
  <c r="I494" i="33"/>
  <c r="C494" i="33"/>
  <c r="B494" i="33"/>
  <c r="M493" i="33"/>
  <c r="I493" i="33"/>
  <c r="C493" i="33"/>
  <c r="B493" i="33"/>
  <c r="M492" i="33"/>
  <c r="I492" i="33"/>
  <c r="C492" i="33"/>
  <c r="B492" i="33"/>
  <c r="M491" i="33"/>
  <c r="I491" i="33"/>
  <c r="C491" i="33"/>
  <c r="B491" i="33"/>
  <c r="M490" i="33"/>
  <c r="I490" i="33"/>
  <c r="C490" i="33"/>
  <c r="B490" i="33"/>
  <c r="M489" i="33"/>
  <c r="I489" i="33"/>
  <c r="C489" i="33"/>
  <c r="B489" i="33"/>
  <c r="M488" i="33"/>
  <c r="I488" i="33"/>
  <c r="C488" i="33"/>
  <c r="B488" i="33"/>
  <c r="M487" i="33"/>
  <c r="I487" i="33"/>
  <c r="C487" i="33"/>
  <c r="B487" i="33"/>
  <c r="M486" i="33"/>
  <c r="I486" i="33"/>
  <c r="C486" i="33"/>
  <c r="B486" i="33"/>
  <c r="M485" i="33"/>
  <c r="I485" i="33"/>
  <c r="C485" i="33"/>
  <c r="B485" i="33"/>
  <c r="M484" i="33"/>
  <c r="I484" i="33"/>
  <c r="C484" i="33"/>
  <c r="B484" i="33"/>
  <c r="M483" i="33"/>
  <c r="I483" i="33"/>
  <c r="C483" i="33"/>
  <c r="B483" i="33"/>
  <c r="M482" i="33"/>
  <c r="I482" i="33"/>
  <c r="C482" i="33"/>
  <c r="B482" i="33"/>
  <c r="M481" i="33"/>
  <c r="I481" i="33"/>
  <c r="C481" i="33"/>
  <c r="B481" i="33"/>
  <c r="M480" i="33"/>
  <c r="I480" i="33"/>
  <c r="C480" i="33"/>
  <c r="B480" i="33"/>
  <c r="M479" i="33"/>
  <c r="I479" i="33"/>
  <c r="C479" i="33"/>
  <c r="B479" i="33"/>
  <c r="M478" i="33"/>
  <c r="I478" i="33"/>
  <c r="C478" i="33"/>
  <c r="B478" i="33"/>
  <c r="M477" i="33"/>
  <c r="I477" i="33"/>
  <c r="C477" i="33"/>
  <c r="B477" i="33"/>
  <c r="M476" i="33"/>
  <c r="I476" i="33"/>
  <c r="C476" i="33"/>
  <c r="B476" i="33"/>
  <c r="M475" i="33"/>
  <c r="I475" i="33"/>
  <c r="C475" i="33"/>
  <c r="B475" i="33"/>
  <c r="M474" i="33"/>
  <c r="I474" i="33"/>
  <c r="C474" i="33"/>
  <c r="B474" i="33"/>
  <c r="M473" i="33"/>
  <c r="I473" i="33"/>
  <c r="C473" i="33"/>
  <c r="B473" i="33"/>
  <c r="M472" i="33"/>
  <c r="I472" i="33"/>
  <c r="C472" i="33"/>
  <c r="B472" i="33"/>
  <c r="M471" i="33"/>
  <c r="I471" i="33"/>
  <c r="C471" i="33"/>
  <c r="B471" i="33"/>
  <c r="M470" i="33"/>
  <c r="I470" i="33"/>
  <c r="C470" i="33"/>
  <c r="B470" i="33"/>
  <c r="M469" i="33"/>
  <c r="I469" i="33"/>
  <c r="C469" i="33"/>
  <c r="B469" i="33"/>
  <c r="M468" i="33"/>
  <c r="I468" i="33"/>
  <c r="C468" i="33"/>
  <c r="B468" i="33"/>
  <c r="M467" i="33"/>
  <c r="I467" i="33"/>
  <c r="C467" i="33"/>
  <c r="B467" i="33"/>
  <c r="M466" i="33"/>
  <c r="I466" i="33"/>
  <c r="C466" i="33"/>
  <c r="B466" i="33"/>
  <c r="M465" i="33"/>
  <c r="I465" i="33"/>
  <c r="C465" i="33"/>
  <c r="B465" i="33"/>
  <c r="M464" i="33"/>
  <c r="I464" i="33"/>
  <c r="C464" i="33"/>
  <c r="B464" i="33"/>
  <c r="M463" i="33"/>
  <c r="I463" i="33"/>
  <c r="C463" i="33"/>
  <c r="B463" i="33"/>
  <c r="M462" i="33"/>
  <c r="I462" i="33"/>
  <c r="C462" i="33"/>
  <c r="B462" i="33"/>
  <c r="M461" i="33"/>
  <c r="I461" i="33"/>
  <c r="C461" i="33"/>
  <c r="B461" i="33"/>
  <c r="M460" i="33"/>
  <c r="I460" i="33"/>
  <c r="C460" i="33"/>
  <c r="B460" i="33"/>
  <c r="M459" i="33"/>
  <c r="I459" i="33"/>
  <c r="C459" i="33"/>
  <c r="B459" i="33"/>
  <c r="M458" i="33"/>
  <c r="I458" i="33"/>
  <c r="C458" i="33"/>
  <c r="B458" i="33"/>
  <c r="M457" i="33"/>
  <c r="I457" i="33"/>
  <c r="C457" i="33"/>
  <c r="B457" i="33"/>
  <c r="M456" i="33"/>
  <c r="I456" i="33"/>
  <c r="C456" i="33"/>
  <c r="B456" i="33"/>
  <c r="M455" i="33"/>
  <c r="I455" i="33"/>
  <c r="C455" i="33"/>
  <c r="B455" i="33"/>
  <c r="M454" i="33"/>
  <c r="I454" i="33"/>
  <c r="C454" i="33"/>
  <c r="B454" i="33"/>
  <c r="M453" i="33"/>
  <c r="I453" i="33"/>
  <c r="C453" i="33"/>
  <c r="B453" i="33"/>
  <c r="M452" i="33"/>
  <c r="I452" i="33"/>
  <c r="C452" i="33"/>
  <c r="B452" i="33"/>
  <c r="M451" i="33"/>
  <c r="I451" i="33"/>
  <c r="C451" i="33"/>
  <c r="B451" i="33"/>
  <c r="M450" i="33"/>
  <c r="I450" i="33"/>
  <c r="C450" i="33"/>
  <c r="B450" i="33"/>
  <c r="M449" i="33"/>
  <c r="I449" i="33"/>
  <c r="C449" i="33"/>
  <c r="B449" i="33"/>
  <c r="M448" i="33"/>
  <c r="I448" i="33"/>
  <c r="C448" i="33"/>
  <c r="B448" i="33"/>
  <c r="M447" i="33"/>
  <c r="I447" i="33"/>
  <c r="C447" i="33"/>
  <c r="B447" i="33"/>
  <c r="M446" i="33"/>
  <c r="I446" i="33"/>
  <c r="C446" i="33"/>
  <c r="B446" i="33"/>
  <c r="M445" i="33"/>
  <c r="I445" i="33"/>
  <c r="C445" i="33"/>
  <c r="B445" i="33"/>
  <c r="M444" i="33"/>
  <c r="I444" i="33"/>
  <c r="C444" i="33"/>
  <c r="B444" i="33"/>
  <c r="M443" i="33"/>
  <c r="I443" i="33"/>
  <c r="C443" i="33"/>
  <c r="B443" i="33"/>
  <c r="M442" i="33"/>
  <c r="I442" i="33"/>
  <c r="C442" i="33"/>
  <c r="B442" i="33"/>
  <c r="M441" i="33"/>
  <c r="I441" i="33"/>
  <c r="C441" i="33"/>
  <c r="B441" i="33"/>
  <c r="M440" i="33"/>
  <c r="I440" i="33"/>
  <c r="C440" i="33"/>
  <c r="B440" i="33"/>
  <c r="M439" i="33"/>
  <c r="I439" i="33"/>
  <c r="C439" i="33"/>
  <c r="B439" i="33"/>
  <c r="M438" i="33"/>
  <c r="I438" i="33"/>
  <c r="C438" i="33"/>
  <c r="B438" i="33"/>
  <c r="M437" i="33"/>
  <c r="I437" i="33"/>
  <c r="C437" i="33"/>
  <c r="B437" i="33"/>
  <c r="M436" i="33"/>
  <c r="I436" i="33"/>
  <c r="C436" i="33"/>
  <c r="B436" i="33"/>
  <c r="M435" i="33"/>
  <c r="I435" i="33"/>
  <c r="C435" i="33"/>
  <c r="B435" i="33"/>
  <c r="M434" i="33"/>
  <c r="I434" i="33"/>
  <c r="C434" i="33"/>
  <c r="B434" i="33"/>
  <c r="M433" i="33"/>
  <c r="I433" i="33"/>
  <c r="C433" i="33"/>
  <c r="B433" i="33"/>
  <c r="M432" i="33"/>
  <c r="I432" i="33"/>
  <c r="C432" i="33"/>
  <c r="B432" i="33"/>
  <c r="M431" i="33"/>
  <c r="I431" i="33"/>
  <c r="C431" i="33"/>
  <c r="B431" i="33"/>
  <c r="M430" i="33"/>
  <c r="I430" i="33"/>
  <c r="C430" i="33"/>
  <c r="B430" i="33"/>
  <c r="M429" i="33"/>
  <c r="I429" i="33"/>
  <c r="C429" i="33"/>
  <c r="B429" i="33"/>
  <c r="M428" i="33"/>
  <c r="I428" i="33"/>
  <c r="C428" i="33"/>
  <c r="B428" i="33"/>
  <c r="M427" i="33"/>
  <c r="I427" i="33"/>
  <c r="C427" i="33"/>
  <c r="B427" i="33"/>
  <c r="M426" i="33"/>
  <c r="I426" i="33"/>
  <c r="C426" i="33"/>
  <c r="B426" i="33"/>
  <c r="M425" i="33"/>
  <c r="I425" i="33"/>
  <c r="C425" i="33"/>
  <c r="B425" i="33"/>
  <c r="M424" i="33"/>
  <c r="I424" i="33"/>
  <c r="C424" i="33"/>
  <c r="B424" i="33"/>
  <c r="M423" i="33"/>
  <c r="I423" i="33"/>
  <c r="C423" i="33"/>
  <c r="B423" i="33"/>
  <c r="M422" i="33"/>
  <c r="I422" i="33"/>
  <c r="C422" i="33"/>
  <c r="B422" i="33"/>
  <c r="M421" i="33"/>
  <c r="I421" i="33"/>
  <c r="C421" i="33"/>
  <c r="B421" i="33"/>
  <c r="M420" i="33"/>
  <c r="I420" i="33"/>
  <c r="C420" i="33"/>
  <c r="B420" i="33"/>
  <c r="M419" i="33"/>
  <c r="I419" i="33"/>
  <c r="C419" i="33"/>
  <c r="B419" i="33"/>
  <c r="M418" i="33"/>
  <c r="I418" i="33"/>
  <c r="C418" i="33"/>
  <c r="B418" i="33"/>
  <c r="M417" i="33"/>
  <c r="I417" i="33"/>
  <c r="C417" i="33"/>
  <c r="B417" i="33"/>
  <c r="M416" i="33"/>
  <c r="I416" i="33"/>
  <c r="C416" i="33"/>
  <c r="B416" i="33"/>
  <c r="M415" i="33"/>
  <c r="I415" i="33"/>
  <c r="C415" i="33"/>
  <c r="B415" i="33"/>
  <c r="M414" i="33"/>
  <c r="I414" i="33"/>
  <c r="C414" i="33"/>
  <c r="B414" i="33"/>
  <c r="M413" i="33"/>
  <c r="I413" i="33"/>
  <c r="C413" i="33"/>
  <c r="B413" i="33"/>
  <c r="M412" i="33"/>
  <c r="I412" i="33"/>
  <c r="C412" i="33"/>
  <c r="B412" i="33"/>
  <c r="M411" i="33"/>
  <c r="I411" i="33"/>
  <c r="C411" i="33"/>
  <c r="B411" i="33"/>
  <c r="M410" i="33"/>
  <c r="I410" i="33"/>
  <c r="C410" i="33"/>
  <c r="B410" i="33"/>
  <c r="M409" i="33"/>
  <c r="I409" i="33"/>
  <c r="C409" i="33"/>
  <c r="B409" i="33"/>
  <c r="M408" i="33"/>
  <c r="I408" i="33"/>
  <c r="C408" i="33"/>
  <c r="B408" i="33"/>
  <c r="M407" i="33"/>
  <c r="I407" i="33"/>
  <c r="C407" i="33"/>
  <c r="B407" i="33"/>
  <c r="M406" i="33"/>
  <c r="I406" i="33"/>
  <c r="C406" i="33"/>
  <c r="B406" i="33"/>
  <c r="M405" i="33"/>
  <c r="I405" i="33"/>
  <c r="C405" i="33"/>
  <c r="B405" i="33"/>
  <c r="M404" i="33"/>
  <c r="I404" i="33"/>
  <c r="C404" i="33"/>
  <c r="B404" i="33"/>
  <c r="M403" i="33"/>
  <c r="I403" i="33"/>
  <c r="C403" i="33"/>
  <c r="B403" i="33"/>
  <c r="M402" i="33"/>
  <c r="I402" i="33"/>
  <c r="C402" i="33"/>
  <c r="B402" i="33"/>
  <c r="M401" i="33"/>
  <c r="I401" i="33"/>
  <c r="C401" i="33"/>
  <c r="B401" i="33"/>
  <c r="M400" i="33"/>
  <c r="I400" i="33"/>
  <c r="C400" i="33"/>
  <c r="B400" i="33"/>
  <c r="M399" i="33"/>
  <c r="I399" i="33"/>
  <c r="C399" i="33"/>
  <c r="B399" i="33"/>
  <c r="M398" i="33"/>
  <c r="I398" i="33"/>
  <c r="C398" i="33"/>
  <c r="B398" i="33"/>
  <c r="M397" i="33"/>
  <c r="I397" i="33"/>
  <c r="C397" i="33"/>
  <c r="B397" i="33"/>
  <c r="M396" i="33"/>
  <c r="I396" i="33"/>
  <c r="C396" i="33"/>
  <c r="B396" i="33"/>
  <c r="M395" i="33"/>
  <c r="I395" i="33"/>
  <c r="C395" i="33"/>
  <c r="B395" i="33"/>
  <c r="M394" i="33"/>
  <c r="I394" i="33"/>
  <c r="C394" i="33"/>
  <c r="B394" i="33"/>
  <c r="M393" i="33"/>
  <c r="I393" i="33"/>
  <c r="C393" i="33"/>
  <c r="B393" i="33"/>
  <c r="M392" i="33"/>
  <c r="I392" i="33"/>
  <c r="C392" i="33"/>
  <c r="B392" i="33"/>
  <c r="M391" i="33"/>
  <c r="I391" i="33"/>
  <c r="C391" i="33"/>
  <c r="B391" i="33"/>
  <c r="M390" i="33"/>
  <c r="I390" i="33"/>
  <c r="C390" i="33"/>
  <c r="B390" i="33"/>
  <c r="M389" i="33"/>
  <c r="I389" i="33"/>
  <c r="C389" i="33"/>
  <c r="B389" i="33"/>
  <c r="M388" i="33"/>
  <c r="I388" i="33"/>
  <c r="C388" i="33"/>
  <c r="B388" i="33"/>
  <c r="M387" i="33"/>
  <c r="I387" i="33"/>
  <c r="C387" i="33"/>
  <c r="B387" i="33"/>
  <c r="M386" i="33"/>
  <c r="I386" i="33"/>
  <c r="C386" i="33"/>
  <c r="B386" i="33"/>
  <c r="M385" i="33"/>
  <c r="I385" i="33"/>
  <c r="C385" i="33"/>
  <c r="B385" i="33"/>
  <c r="M384" i="33"/>
  <c r="I384" i="33"/>
  <c r="C384" i="33"/>
  <c r="B384" i="33"/>
  <c r="M383" i="33"/>
  <c r="I383" i="33"/>
  <c r="C383" i="33"/>
  <c r="B383" i="33"/>
  <c r="M382" i="33"/>
  <c r="I382" i="33"/>
  <c r="C382" i="33"/>
  <c r="B382" i="33"/>
  <c r="M381" i="33"/>
  <c r="I381" i="33"/>
  <c r="C381" i="33"/>
  <c r="B381" i="33"/>
  <c r="M380" i="33"/>
  <c r="I380" i="33"/>
  <c r="C380" i="33"/>
  <c r="B380" i="33"/>
  <c r="M379" i="33"/>
  <c r="I379" i="33"/>
  <c r="C379" i="33"/>
  <c r="B379" i="33"/>
  <c r="M378" i="33"/>
  <c r="I378" i="33"/>
  <c r="C378" i="33"/>
  <c r="B378" i="33"/>
  <c r="M377" i="33"/>
  <c r="I377" i="33"/>
  <c r="C377" i="33"/>
  <c r="B377" i="33"/>
  <c r="M376" i="33"/>
  <c r="I376" i="33"/>
  <c r="C376" i="33"/>
  <c r="B376" i="33"/>
  <c r="M375" i="33"/>
  <c r="I375" i="33"/>
  <c r="C375" i="33"/>
  <c r="B375" i="33"/>
  <c r="M374" i="33"/>
  <c r="I374" i="33"/>
  <c r="C374" i="33"/>
  <c r="B374" i="33"/>
  <c r="M373" i="33"/>
  <c r="I373" i="33"/>
  <c r="C373" i="33"/>
  <c r="B373" i="33"/>
  <c r="M372" i="33"/>
  <c r="I372" i="33"/>
  <c r="C372" i="33"/>
  <c r="B372" i="33"/>
  <c r="M371" i="33"/>
  <c r="I371" i="33"/>
  <c r="C371" i="33"/>
  <c r="B371" i="33"/>
  <c r="M370" i="33"/>
  <c r="I370" i="33"/>
  <c r="C370" i="33"/>
  <c r="B370" i="33"/>
  <c r="M369" i="33"/>
  <c r="I369" i="33"/>
  <c r="C369" i="33"/>
  <c r="B369" i="33"/>
  <c r="M368" i="33"/>
  <c r="I368" i="33"/>
  <c r="C368" i="33"/>
  <c r="B368" i="33"/>
  <c r="M367" i="33"/>
  <c r="I367" i="33"/>
  <c r="C367" i="33"/>
  <c r="B367" i="33"/>
  <c r="M366" i="33"/>
  <c r="I366" i="33"/>
  <c r="C366" i="33"/>
  <c r="B366" i="33"/>
  <c r="M365" i="33"/>
  <c r="I365" i="33"/>
  <c r="C365" i="33"/>
  <c r="B365" i="33"/>
  <c r="M364" i="33"/>
  <c r="I364" i="33"/>
  <c r="C364" i="33"/>
  <c r="B364" i="33"/>
  <c r="M363" i="33"/>
  <c r="I363" i="33"/>
  <c r="C363" i="33"/>
  <c r="B363" i="33"/>
  <c r="M362" i="33"/>
  <c r="I362" i="33"/>
  <c r="C362" i="33"/>
  <c r="B362" i="33"/>
  <c r="M361" i="33"/>
  <c r="I361" i="33"/>
  <c r="C361" i="33"/>
  <c r="B361" i="33"/>
  <c r="M360" i="33"/>
  <c r="I360" i="33"/>
  <c r="C360" i="33"/>
  <c r="B360" i="33"/>
  <c r="M359" i="33"/>
  <c r="I359" i="33"/>
  <c r="C359" i="33"/>
  <c r="B359" i="33"/>
  <c r="M358" i="33"/>
  <c r="I358" i="33"/>
  <c r="C358" i="33"/>
  <c r="B358" i="33"/>
  <c r="M357" i="33"/>
  <c r="I357" i="33"/>
  <c r="C357" i="33"/>
  <c r="B357" i="33"/>
  <c r="M356" i="33"/>
  <c r="I356" i="33"/>
  <c r="C356" i="33"/>
  <c r="B356" i="33"/>
  <c r="M355" i="33"/>
  <c r="I355" i="33"/>
  <c r="C355" i="33"/>
  <c r="B355" i="33"/>
  <c r="M354" i="33"/>
  <c r="I354" i="33"/>
  <c r="C354" i="33"/>
  <c r="B354" i="33"/>
  <c r="M353" i="33"/>
  <c r="I353" i="33"/>
  <c r="C353" i="33"/>
  <c r="B353" i="33"/>
  <c r="M352" i="33"/>
  <c r="I352" i="33"/>
  <c r="C352" i="33"/>
  <c r="B352" i="33"/>
  <c r="M351" i="33"/>
  <c r="I351" i="33"/>
  <c r="C351" i="33"/>
  <c r="B351" i="33"/>
  <c r="M350" i="33"/>
  <c r="I350" i="33"/>
  <c r="C350" i="33"/>
  <c r="B350" i="33"/>
  <c r="M349" i="33"/>
  <c r="I349" i="33"/>
  <c r="C349" i="33"/>
  <c r="B349" i="33"/>
  <c r="M348" i="33"/>
  <c r="I348" i="33"/>
  <c r="C348" i="33"/>
  <c r="B348" i="33"/>
  <c r="M347" i="33"/>
  <c r="I347" i="33"/>
  <c r="C347" i="33"/>
  <c r="B347" i="33"/>
  <c r="M346" i="33"/>
  <c r="I346" i="33"/>
  <c r="C346" i="33"/>
  <c r="B346" i="33"/>
  <c r="M345" i="33"/>
  <c r="I345" i="33"/>
  <c r="C345" i="33"/>
  <c r="B345" i="33"/>
  <c r="M344" i="33"/>
  <c r="I344" i="33"/>
  <c r="C344" i="33"/>
  <c r="B344" i="33"/>
  <c r="M343" i="33"/>
  <c r="I343" i="33"/>
  <c r="C343" i="33"/>
  <c r="B343" i="33"/>
  <c r="M342" i="33"/>
  <c r="I342" i="33"/>
  <c r="C342" i="33"/>
  <c r="B342" i="33"/>
  <c r="M341" i="33"/>
  <c r="I341" i="33"/>
  <c r="C341" i="33"/>
  <c r="B341" i="33"/>
  <c r="M340" i="33"/>
  <c r="I340" i="33"/>
  <c r="C340" i="33"/>
  <c r="B340" i="33"/>
  <c r="M339" i="33"/>
  <c r="I339" i="33"/>
  <c r="C339" i="33"/>
  <c r="B339" i="33"/>
  <c r="M338" i="33"/>
  <c r="I338" i="33"/>
  <c r="C338" i="33"/>
  <c r="B338" i="33"/>
  <c r="M337" i="33"/>
  <c r="I337" i="33"/>
  <c r="C337" i="33"/>
  <c r="B337" i="33"/>
  <c r="M336" i="33"/>
  <c r="I336" i="33"/>
  <c r="C336" i="33"/>
  <c r="B336" i="33"/>
  <c r="M335" i="33"/>
  <c r="I335" i="33"/>
  <c r="C335" i="33"/>
  <c r="B335" i="33"/>
  <c r="M334" i="33"/>
  <c r="I334" i="33"/>
  <c r="C334" i="33"/>
  <c r="B334" i="33"/>
  <c r="M333" i="33"/>
  <c r="I333" i="33"/>
  <c r="C333" i="33"/>
  <c r="B333" i="33"/>
  <c r="M332" i="33"/>
  <c r="I332" i="33"/>
  <c r="C332" i="33"/>
  <c r="B332" i="33"/>
  <c r="M331" i="33"/>
  <c r="I331" i="33"/>
  <c r="C331" i="33"/>
  <c r="B331" i="33"/>
  <c r="M330" i="33"/>
  <c r="I330" i="33"/>
  <c r="C330" i="33"/>
  <c r="B330" i="33"/>
  <c r="M329" i="33"/>
  <c r="I329" i="33"/>
  <c r="C329" i="33"/>
  <c r="B329" i="33"/>
  <c r="M328" i="33"/>
  <c r="I328" i="33"/>
  <c r="C328" i="33"/>
  <c r="B328" i="33"/>
  <c r="M327" i="33"/>
  <c r="I327" i="33"/>
  <c r="C327" i="33"/>
  <c r="B327" i="33"/>
  <c r="M326" i="33"/>
  <c r="I326" i="33"/>
  <c r="C326" i="33"/>
  <c r="B326" i="33"/>
  <c r="M325" i="33"/>
  <c r="I325" i="33"/>
  <c r="C325" i="33"/>
  <c r="B325" i="33"/>
  <c r="M324" i="33"/>
  <c r="I324" i="33"/>
  <c r="C324" i="33"/>
  <c r="B324" i="33"/>
  <c r="M323" i="33"/>
  <c r="I323" i="33"/>
  <c r="C323" i="33"/>
  <c r="B323" i="33"/>
  <c r="M322" i="33"/>
  <c r="I322" i="33"/>
  <c r="C322" i="33"/>
  <c r="B322" i="33"/>
  <c r="M321" i="33"/>
  <c r="I321" i="33"/>
  <c r="C321" i="33"/>
  <c r="B321" i="33"/>
  <c r="M320" i="33"/>
  <c r="I320" i="33"/>
  <c r="D320" i="33"/>
  <c r="C320" i="33"/>
  <c r="B320" i="33"/>
  <c r="M319" i="33"/>
  <c r="I319" i="33"/>
  <c r="D319" i="33"/>
  <c r="C319" i="33"/>
  <c r="B319" i="33"/>
  <c r="M318" i="33"/>
  <c r="I318" i="33"/>
  <c r="D318" i="33"/>
  <c r="C318" i="33"/>
  <c r="B318" i="33"/>
  <c r="M317" i="33"/>
  <c r="I317" i="33"/>
  <c r="D317" i="33"/>
  <c r="C317" i="33"/>
  <c r="B317" i="33"/>
  <c r="M316" i="33"/>
  <c r="I316" i="33"/>
  <c r="D316" i="33"/>
  <c r="C316" i="33"/>
  <c r="B316" i="33"/>
  <c r="M315" i="33"/>
  <c r="I315" i="33"/>
  <c r="D315" i="33"/>
  <c r="C315" i="33"/>
  <c r="B315" i="33"/>
  <c r="M314" i="33"/>
  <c r="I314" i="33"/>
  <c r="D314" i="33"/>
  <c r="C314" i="33"/>
  <c r="B314" i="33"/>
  <c r="M313" i="33"/>
  <c r="I313" i="33"/>
  <c r="D313" i="33"/>
  <c r="C313" i="33"/>
  <c r="B313" i="33"/>
  <c r="M312" i="33"/>
  <c r="I312" i="33"/>
  <c r="D312" i="33"/>
  <c r="C312" i="33"/>
  <c r="B312" i="33"/>
  <c r="M311" i="33"/>
  <c r="I311" i="33"/>
  <c r="D311" i="33"/>
  <c r="C311" i="33"/>
  <c r="B311" i="33"/>
  <c r="M310" i="33"/>
  <c r="I310" i="33"/>
  <c r="D310" i="33"/>
  <c r="C310" i="33"/>
  <c r="B310" i="33"/>
  <c r="M309" i="33"/>
  <c r="I309" i="33"/>
  <c r="D309" i="33"/>
  <c r="C309" i="33"/>
  <c r="B309" i="33"/>
  <c r="M308" i="33"/>
  <c r="I308" i="33"/>
  <c r="D308" i="33"/>
  <c r="C308" i="33"/>
  <c r="B308" i="33"/>
  <c r="M307" i="33"/>
  <c r="I307" i="33"/>
  <c r="D307" i="33"/>
  <c r="C307" i="33"/>
  <c r="B307" i="33"/>
  <c r="M306" i="33"/>
  <c r="I306" i="33"/>
  <c r="D306" i="33"/>
  <c r="C306" i="33"/>
  <c r="B306" i="33"/>
  <c r="M305" i="33"/>
  <c r="I305" i="33"/>
  <c r="D305" i="33"/>
  <c r="C305" i="33"/>
  <c r="B305" i="33"/>
  <c r="M304" i="33"/>
  <c r="I304" i="33"/>
  <c r="D304" i="33"/>
  <c r="C304" i="33"/>
  <c r="B304" i="33"/>
  <c r="M303" i="33"/>
  <c r="I303" i="33"/>
  <c r="D303" i="33"/>
  <c r="C303" i="33"/>
  <c r="B303" i="33"/>
  <c r="M302" i="33"/>
  <c r="I302" i="33"/>
  <c r="D302" i="33"/>
  <c r="C302" i="33"/>
  <c r="B302" i="33"/>
  <c r="M301" i="33"/>
  <c r="I301" i="33"/>
  <c r="D301" i="33"/>
  <c r="C301" i="33"/>
  <c r="B301" i="33"/>
  <c r="M300" i="33"/>
  <c r="I300" i="33"/>
  <c r="D300" i="33"/>
  <c r="C300" i="33"/>
  <c r="B300" i="33"/>
  <c r="M299" i="33"/>
  <c r="I299" i="33"/>
  <c r="D299" i="33"/>
  <c r="C299" i="33"/>
  <c r="B299" i="33"/>
  <c r="M298" i="33"/>
  <c r="I298" i="33"/>
  <c r="D298" i="33"/>
  <c r="C298" i="33"/>
  <c r="B298" i="33"/>
  <c r="M297" i="33"/>
  <c r="I297" i="33"/>
  <c r="D297" i="33"/>
  <c r="C297" i="33"/>
  <c r="B297" i="33"/>
  <c r="M296" i="33"/>
  <c r="I296" i="33"/>
  <c r="D296" i="33"/>
  <c r="C296" i="33"/>
  <c r="B296" i="33"/>
  <c r="M295" i="33"/>
  <c r="I295" i="33"/>
  <c r="D295" i="33"/>
  <c r="C295" i="33"/>
  <c r="B295" i="33"/>
  <c r="M294" i="33"/>
  <c r="I294" i="33"/>
  <c r="D294" i="33"/>
  <c r="C294" i="33"/>
  <c r="B294" i="33"/>
  <c r="M293" i="33"/>
  <c r="I293" i="33"/>
  <c r="D293" i="33"/>
  <c r="C293" i="33"/>
  <c r="B293" i="33"/>
  <c r="M292" i="33"/>
  <c r="I292" i="33"/>
  <c r="D292" i="33"/>
  <c r="C292" i="33"/>
  <c r="B292" i="33"/>
  <c r="M291" i="33"/>
  <c r="I291" i="33"/>
  <c r="D291" i="33"/>
  <c r="C291" i="33"/>
  <c r="B291" i="33"/>
  <c r="M290" i="33"/>
  <c r="I290" i="33"/>
  <c r="D290" i="33"/>
  <c r="C290" i="33"/>
  <c r="B290" i="33"/>
  <c r="M289" i="33"/>
  <c r="I289" i="33"/>
  <c r="D289" i="33"/>
  <c r="C289" i="33"/>
  <c r="B289" i="33"/>
  <c r="M288" i="33"/>
  <c r="I288" i="33"/>
  <c r="D288" i="33"/>
  <c r="C288" i="33"/>
  <c r="B288" i="33"/>
  <c r="M287" i="33"/>
  <c r="I287" i="33"/>
  <c r="D287" i="33"/>
  <c r="C287" i="33"/>
  <c r="B287" i="33"/>
  <c r="M286" i="33"/>
  <c r="I286" i="33"/>
  <c r="D286" i="33"/>
  <c r="C286" i="33"/>
  <c r="B286" i="33"/>
  <c r="M285" i="33"/>
  <c r="I285" i="33"/>
  <c r="D285" i="33"/>
  <c r="C285" i="33"/>
  <c r="B285" i="33"/>
  <c r="M284" i="33"/>
  <c r="I284" i="33"/>
  <c r="D284" i="33"/>
  <c r="C284" i="33"/>
  <c r="B284" i="33"/>
  <c r="M283" i="33"/>
  <c r="I283" i="33"/>
  <c r="D283" i="33"/>
  <c r="C283" i="33"/>
  <c r="B283" i="33"/>
  <c r="M282" i="33"/>
  <c r="I282" i="33"/>
  <c r="D282" i="33"/>
  <c r="C282" i="33"/>
  <c r="B282" i="33"/>
  <c r="M281" i="33"/>
  <c r="I281" i="33"/>
  <c r="D281" i="33"/>
  <c r="C281" i="33"/>
  <c r="B281" i="33"/>
  <c r="M280" i="33"/>
  <c r="I280" i="33"/>
  <c r="D280" i="33"/>
  <c r="C280" i="33"/>
  <c r="B280" i="33"/>
  <c r="M279" i="33"/>
  <c r="I279" i="33"/>
  <c r="D279" i="33"/>
  <c r="C279" i="33"/>
  <c r="B279" i="33"/>
  <c r="M278" i="33"/>
  <c r="I278" i="33"/>
  <c r="D278" i="33"/>
  <c r="C278" i="33"/>
  <c r="B278" i="33"/>
  <c r="M277" i="33"/>
  <c r="I277" i="33"/>
  <c r="D277" i="33"/>
  <c r="C277" i="33"/>
  <c r="B277" i="33"/>
  <c r="M276" i="33"/>
  <c r="I276" i="33"/>
  <c r="D276" i="33"/>
  <c r="C276" i="33"/>
  <c r="B276" i="33"/>
  <c r="M275" i="33"/>
  <c r="I275" i="33"/>
  <c r="D275" i="33"/>
  <c r="C275" i="33"/>
  <c r="B275" i="33"/>
  <c r="M274" i="33"/>
  <c r="I274" i="33"/>
  <c r="D274" i="33"/>
  <c r="C274" i="33"/>
  <c r="B274" i="33"/>
  <c r="M273" i="33"/>
  <c r="I273" i="33"/>
  <c r="D273" i="33"/>
  <c r="C273" i="33"/>
  <c r="B273" i="33"/>
  <c r="M272" i="33"/>
  <c r="D273" i="34" s="1"/>
  <c r="I272" i="33"/>
  <c r="D272" i="33"/>
  <c r="C272" i="33"/>
  <c r="B272" i="33"/>
  <c r="M271" i="33"/>
  <c r="I271" i="33"/>
  <c r="D271" i="33"/>
  <c r="C271" i="33"/>
  <c r="B271" i="33"/>
  <c r="M270" i="33"/>
  <c r="I270" i="33"/>
  <c r="D270" i="33"/>
  <c r="C270" i="33"/>
  <c r="B270" i="33"/>
  <c r="M269" i="33"/>
  <c r="I269" i="33"/>
  <c r="D269" i="33"/>
  <c r="C269" i="33"/>
  <c r="B269" i="33"/>
  <c r="M268" i="33"/>
  <c r="I268" i="33"/>
  <c r="D268" i="33"/>
  <c r="C268" i="33"/>
  <c r="B268" i="33"/>
  <c r="M267" i="33"/>
  <c r="D268" i="34" s="1"/>
  <c r="I267" i="33"/>
  <c r="D267" i="33"/>
  <c r="C267" i="33"/>
  <c r="B267" i="33"/>
  <c r="M266" i="33"/>
  <c r="I266" i="33"/>
  <c r="D266" i="33"/>
  <c r="C266" i="33"/>
  <c r="B266" i="33"/>
  <c r="M265" i="33"/>
  <c r="I265" i="33"/>
  <c r="D265" i="33"/>
  <c r="C265" i="33"/>
  <c r="B265" i="33"/>
  <c r="M264" i="33"/>
  <c r="D265" i="34" s="1"/>
  <c r="I264" i="33"/>
  <c r="D264" i="33"/>
  <c r="C264" i="33"/>
  <c r="B264" i="33"/>
  <c r="M263" i="33"/>
  <c r="I263" i="33"/>
  <c r="D263" i="33"/>
  <c r="C263" i="33"/>
  <c r="B263" i="33"/>
  <c r="M262" i="33"/>
  <c r="D263" i="34" s="1"/>
  <c r="I262" i="33"/>
  <c r="D262" i="33"/>
  <c r="C262" i="33"/>
  <c r="B262" i="33"/>
  <c r="M261" i="33"/>
  <c r="I261" i="33"/>
  <c r="D261" i="33"/>
  <c r="C261" i="33"/>
  <c r="B261" i="33"/>
  <c r="M260" i="33"/>
  <c r="I260" i="33"/>
  <c r="D260" i="33"/>
  <c r="C260" i="33"/>
  <c r="B260" i="33"/>
  <c r="M259" i="33"/>
  <c r="D260" i="34" s="1"/>
  <c r="I259" i="33"/>
  <c r="D259" i="33"/>
  <c r="C259" i="33"/>
  <c r="B259" i="33"/>
  <c r="M258" i="33"/>
  <c r="I258" i="33"/>
  <c r="D258" i="33"/>
  <c r="C258" i="33"/>
  <c r="B258" i="33"/>
  <c r="M257" i="33"/>
  <c r="I257" i="33"/>
  <c r="D257" i="33"/>
  <c r="C257" i="33"/>
  <c r="B257" i="33"/>
  <c r="M256" i="33"/>
  <c r="D257" i="34" s="1"/>
  <c r="I256" i="33"/>
  <c r="D256" i="33"/>
  <c r="C256" i="33"/>
  <c r="B256" i="33"/>
  <c r="M255" i="33"/>
  <c r="I255" i="33"/>
  <c r="D255" i="33"/>
  <c r="C255" i="33"/>
  <c r="B255" i="33"/>
  <c r="M254" i="33"/>
  <c r="D255" i="34" s="1"/>
  <c r="I254" i="33"/>
  <c r="D254" i="33"/>
  <c r="C254" i="33"/>
  <c r="B254" i="33"/>
  <c r="M253" i="33"/>
  <c r="I253" i="33"/>
  <c r="D253" i="33"/>
  <c r="C253" i="33"/>
  <c r="B253" i="33"/>
  <c r="M252" i="33"/>
  <c r="D253" i="34" s="1"/>
  <c r="I252" i="33"/>
  <c r="D252" i="33"/>
  <c r="C252" i="33"/>
  <c r="B252" i="33"/>
  <c r="M251" i="33"/>
  <c r="D252" i="34" s="1"/>
  <c r="I251" i="33"/>
  <c r="D251" i="33"/>
  <c r="C251" i="33"/>
  <c r="B251" i="33"/>
  <c r="M250" i="33"/>
  <c r="I250" i="33"/>
  <c r="D250" i="33"/>
  <c r="C250" i="33"/>
  <c r="B250" i="33"/>
  <c r="M249" i="33"/>
  <c r="I249" i="33"/>
  <c r="D249" i="33"/>
  <c r="C249" i="33"/>
  <c r="B249" i="33"/>
  <c r="M248" i="33"/>
  <c r="D249" i="34" s="1"/>
  <c r="I248" i="33"/>
  <c r="D248" i="33"/>
  <c r="C248" i="33"/>
  <c r="B248" i="33"/>
  <c r="M247" i="33"/>
  <c r="I247" i="33"/>
  <c r="D247" i="33"/>
  <c r="C247" i="33"/>
  <c r="B247" i="33"/>
  <c r="M246" i="33"/>
  <c r="I246" i="33"/>
  <c r="D246" i="33"/>
  <c r="C246" i="33"/>
  <c r="B246" i="33"/>
  <c r="M245" i="33"/>
  <c r="I245" i="33"/>
  <c r="D245" i="33"/>
  <c r="C245" i="33"/>
  <c r="B245" i="33"/>
  <c r="M244" i="33"/>
  <c r="D245" i="34" s="1"/>
  <c r="I244" i="33"/>
  <c r="D244" i="33"/>
  <c r="C244" i="33"/>
  <c r="B244" i="33"/>
  <c r="M243" i="33"/>
  <c r="D244" i="34" s="1"/>
  <c r="I243" i="33"/>
  <c r="D243" i="33"/>
  <c r="C243" i="33"/>
  <c r="B243" i="33"/>
  <c r="M242" i="33"/>
  <c r="I242" i="33"/>
  <c r="D242" i="33"/>
  <c r="C242" i="33"/>
  <c r="B242" i="33"/>
  <c r="M241" i="33"/>
  <c r="I241" i="33"/>
  <c r="D241" i="33"/>
  <c r="C241" i="33"/>
  <c r="B241" i="33"/>
  <c r="M240" i="33"/>
  <c r="D241" i="34" s="1"/>
  <c r="I240" i="33"/>
  <c r="D240" i="33"/>
  <c r="C240" i="33"/>
  <c r="B240" i="33"/>
  <c r="M239" i="33"/>
  <c r="I239" i="33"/>
  <c r="D239" i="33"/>
  <c r="C239" i="33"/>
  <c r="B239" i="33"/>
  <c r="M238" i="33"/>
  <c r="I238" i="33"/>
  <c r="D238" i="33"/>
  <c r="C238" i="33"/>
  <c r="B238" i="33"/>
  <c r="M237" i="33"/>
  <c r="I237" i="33"/>
  <c r="D237" i="33"/>
  <c r="C237" i="33"/>
  <c r="B237" i="33"/>
  <c r="M236" i="33"/>
  <c r="I236" i="33"/>
  <c r="D236" i="33"/>
  <c r="C236" i="33"/>
  <c r="B236" i="33"/>
  <c r="M235" i="33"/>
  <c r="D236" i="34" s="1"/>
  <c r="I235" i="33"/>
  <c r="D235" i="33"/>
  <c r="C235" i="33"/>
  <c r="B235" i="33"/>
  <c r="M234" i="33"/>
  <c r="I234" i="33"/>
  <c r="D234" i="33"/>
  <c r="C234" i="33"/>
  <c r="B234" i="33"/>
  <c r="M233" i="33"/>
  <c r="I233" i="33"/>
  <c r="D233" i="33"/>
  <c r="C233" i="33"/>
  <c r="B233" i="33"/>
  <c r="M232" i="33"/>
  <c r="D233" i="34" s="1"/>
  <c r="I232" i="33"/>
  <c r="D232" i="33"/>
  <c r="C232" i="33"/>
  <c r="B232" i="33"/>
  <c r="M231" i="33"/>
  <c r="I231" i="33"/>
  <c r="D231" i="33"/>
  <c r="C231" i="33"/>
  <c r="B231" i="33"/>
  <c r="M230" i="33"/>
  <c r="D231" i="34" s="1"/>
  <c r="I230" i="33"/>
  <c r="D230" i="33"/>
  <c r="C230" i="33"/>
  <c r="B230" i="33"/>
  <c r="M229" i="33"/>
  <c r="I229" i="33"/>
  <c r="D229" i="33"/>
  <c r="C229" i="33"/>
  <c r="B229" i="33"/>
  <c r="M228" i="33"/>
  <c r="I228" i="33"/>
  <c r="D228" i="33"/>
  <c r="C228" i="33"/>
  <c r="B228" i="33"/>
  <c r="M227" i="33"/>
  <c r="D228" i="34" s="1"/>
  <c r="I227" i="33"/>
  <c r="D227" i="33"/>
  <c r="C227" i="33"/>
  <c r="B227" i="33"/>
  <c r="M226" i="33"/>
  <c r="I226" i="33"/>
  <c r="D226" i="33"/>
  <c r="C226" i="33"/>
  <c r="B226" i="33"/>
  <c r="M225" i="33"/>
  <c r="I225" i="33"/>
  <c r="D225" i="33"/>
  <c r="C225" i="33"/>
  <c r="B225" i="33"/>
  <c r="M224" i="33"/>
  <c r="D225" i="34" s="1"/>
  <c r="I224" i="33"/>
  <c r="D224" i="33"/>
  <c r="C224" i="33"/>
  <c r="B224" i="33"/>
  <c r="M223" i="33"/>
  <c r="I223" i="33"/>
  <c r="D223" i="33"/>
  <c r="C223" i="33"/>
  <c r="B223" i="33"/>
  <c r="M222" i="33"/>
  <c r="I222" i="33"/>
  <c r="D222" i="33"/>
  <c r="C222" i="33"/>
  <c r="B222" i="33"/>
  <c r="M221" i="33"/>
  <c r="I221" i="33"/>
  <c r="D221" i="33"/>
  <c r="C221" i="33"/>
  <c r="B221" i="33"/>
  <c r="M220" i="33"/>
  <c r="I220" i="33"/>
  <c r="D220" i="33"/>
  <c r="C220" i="33"/>
  <c r="B220" i="33"/>
  <c r="M219" i="33"/>
  <c r="D220" i="34" s="1"/>
  <c r="I219" i="33"/>
  <c r="D219" i="33"/>
  <c r="C219" i="33"/>
  <c r="B219" i="33"/>
  <c r="M218" i="33"/>
  <c r="I218" i="33"/>
  <c r="D218" i="33"/>
  <c r="C218" i="33"/>
  <c r="B218" i="33"/>
  <c r="M217" i="33"/>
  <c r="I217" i="33"/>
  <c r="D217" i="33"/>
  <c r="C217" i="33"/>
  <c r="B217" i="33"/>
  <c r="M216" i="33"/>
  <c r="D217" i="34" s="1"/>
  <c r="I216" i="33"/>
  <c r="D216" i="33"/>
  <c r="C216" i="33"/>
  <c r="B216" i="33"/>
  <c r="M215" i="33"/>
  <c r="I215" i="33"/>
  <c r="D215" i="33"/>
  <c r="C215" i="33"/>
  <c r="B215" i="33"/>
  <c r="M214" i="33"/>
  <c r="I214" i="33"/>
  <c r="D214" i="33"/>
  <c r="C214" i="33"/>
  <c r="B214" i="33"/>
  <c r="M213" i="33"/>
  <c r="I213" i="33"/>
  <c r="D213" i="33"/>
  <c r="C213" i="33"/>
  <c r="B213" i="33"/>
  <c r="M212" i="33"/>
  <c r="D213" i="34" s="1"/>
  <c r="I212" i="33"/>
  <c r="D212" i="33"/>
  <c r="C212" i="33"/>
  <c r="B212" i="33"/>
  <c r="M211" i="33"/>
  <c r="D212" i="34" s="1"/>
  <c r="I211" i="33"/>
  <c r="D211" i="33"/>
  <c r="C211" i="33"/>
  <c r="B211" i="33"/>
  <c r="M210" i="33"/>
  <c r="I210" i="33"/>
  <c r="D210" i="33"/>
  <c r="C210" i="33"/>
  <c r="B210" i="33"/>
  <c r="M209" i="33"/>
  <c r="I209" i="33"/>
  <c r="D209" i="33"/>
  <c r="C209" i="33"/>
  <c r="B209" i="33"/>
  <c r="M208" i="33"/>
  <c r="D209" i="34" s="1"/>
  <c r="I208" i="33"/>
  <c r="D208" i="33"/>
  <c r="C208" i="33"/>
  <c r="B208" i="33"/>
  <c r="M207" i="33"/>
  <c r="I207" i="33"/>
  <c r="D207" i="33"/>
  <c r="C207" i="33"/>
  <c r="B207" i="33"/>
  <c r="M206" i="33"/>
  <c r="I206" i="33"/>
  <c r="D206" i="33"/>
  <c r="C206" i="33"/>
  <c r="B206" i="33"/>
  <c r="M205" i="33"/>
  <c r="I205" i="33"/>
  <c r="D205" i="33"/>
  <c r="C205" i="33"/>
  <c r="B205" i="33"/>
  <c r="M204" i="33"/>
  <c r="I204" i="33"/>
  <c r="D204" i="33"/>
  <c r="C204" i="33"/>
  <c r="B204" i="33"/>
  <c r="M203" i="33"/>
  <c r="D204" i="34" s="1"/>
  <c r="I203" i="33"/>
  <c r="D203" i="33"/>
  <c r="C203" i="33"/>
  <c r="B203" i="33"/>
  <c r="M202" i="33"/>
  <c r="I202" i="33"/>
  <c r="D202" i="33"/>
  <c r="C202" i="33"/>
  <c r="B202" i="33"/>
  <c r="M201" i="33"/>
  <c r="I201" i="33"/>
  <c r="D201" i="33"/>
  <c r="C201" i="33"/>
  <c r="B201" i="33"/>
  <c r="M200" i="33"/>
  <c r="D201" i="34" s="1"/>
  <c r="I200" i="33"/>
  <c r="D200" i="33"/>
  <c r="C200" i="33"/>
  <c r="B200" i="33"/>
  <c r="M199" i="33"/>
  <c r="I199" i="33"/>
  <c r="D199" i="33"/>
  <c r="C199" i="33"/>
  <c r="B199" i="33"/>
  <c r="M198" i="33"/>
  <c r="D199" i="34" s="1"/>
  <c r="I198" i="33"/>
  <c r="D198" i="33"/>
  <c r="C198" i="33"/>
  <c r="B198" i="33"/>
  <c r="M197" i="33"/>
  <c r="I197" i="33"/>
  <c r="D197" i="33"/>
  <c r="C197" i="33"/>
  <c r="B197" i="33"/>
  <c r="M196" i="33"/>
  <c r="I196" i="33"/>
  <c r="D196" i="33"/>
  <c r="C196" i="33"/>
  <c r="B196" i="33"/>
  <c r="M195" i="33"/>
  <c r="D196" i="34" s="1"/>
  <c r="I195" i="33"/>
  <c r="D195" i="33"/>
  <c r="C195" i="33"/>
  <c r="B195" i="33"/>
  <c r="M194" i="33"/>
  <c r="I194" i="33"/>
  <c r="D194" i="33"/>
  <c r="C194" i="33"/>
  <c r="B194" i="33"/>
  <c r="M193" i="33"/>
  <c r="I193" i="33"/>
  <c r="D193" i="33"/>
  <c r="C193" i="33"/>
  <c r="B193" i="33"/>
  <c r="M192" i="33"/>
  <c r="D193" i="34" s="1"/>
  <c r="I192" i="33"/>
  <c r="D192" i="33"/>
  <c r="C192" i="33"/>
  <c r="B192" i="33"/>
  <c r="M191" i="33"/>
  <c r="I191" i="33"/>
  <c r="D191" i="33"/>
  <c r="C191" i="33"/>
  <c r="B191" i="33"/>
  <c r="M190" i="33"/>
  <c r="D191" i="34" s="1"/>
  <c r="I190" i="33"/>
  <c r="D190" i="33"/>
  <c r="C190" i="33"/>
  <c r="B190" i="33"/>
  <c r="M189" i="33"/>
  <c r="I189" i="33"/>
  <c r="D189" i="33"/>
  <c r="C189" i="33"/>
  <c r="B189" i="33"/>
  <c r="M188" i="33"/>
  <c r="D189" i="34" s="1"/>
  <c r="I188" i="33"/>
  <c r="D188" i="33"/>
  <c r="C188" i="33"/>
  <c r="B188" i="33"/>
  <c r="M187" i="33"/>
  <c r="D188" i="34" s="1"/>
  <c r="I187" i="33"/>
  <c r="D187" i="33"/>
  <c r="C187" i="33"/>
  <c r="B187" i="33"/>
  <c r="M186" i="33"/>
  <c r="I186" i="33"/>
  <c r="D186" i="33"/>
  <c r="C186" i="33"/>
  <c r="B186" i="33"/>
  <c r="M185" i="33"/>
  <c r="I185" i="33"/>
  <c r="D185" i="33"/>
  <c r="C185" i="33"/>
  <c r="B185" i="33"/>
  <c r="M184" i="33"/>
  <c r="D185" i="34" s="1"/>
  <c r="I184" i="33"/>
  <c r="D184" i="33"/>
  <c r="C184" i="33"/>
  <c r="B184" i="33"/>
  <c r="M183" i="33"/>
  <c r="I183" i="33"/>
  <c r="D183" i="33"/>
  <c r="C183" i="33"/>
  <c r="B183" i="33"/>
  <c r="M182" i="33"/>
  <c r="I182" i="33"/>
  <c r="D182" i="33"/>
  <c r="C182" i="33"/>
  <c r="B182" i="33"/>
  <c r="M181" i="33"/>
  <c r="I181" i="33"/>
  <c r="D181" i="33"/>
  <c r="C181" i="33"/>
  <c r="B181" i="33"/>
  <c r="M180" i="33"/>
  <c r="D181" i="34" s="1"/>
  <c r="I180" i="33"/>
  <c r="D180" i="33"/>
  <c r="C180" i="33"/>
  <c r="B180" i="33"/>
  <c r="M179" i="33"/>
  <c r="D180" i="34" s="1"/>
  <c r="I179" i="33"/>
  <c r="D179" i="33"/>
  <c r="C179" i="33"/>
  <c r="B179" i="33"/>
  <c r="M178" i="33"/>
  <c r="I178" i="33"/>
  <c r="D178" i="33"/>
  <c r="C178" i="33"/>
  <c r="B178" i="33"/>
  <c r="M177" i="33"/>
  <c r="I177" i="33"/>
  <c r="D177" i="33"/>
  <c r="C177" i="33"/>
  <c r="B177" i="33"/>
  <c r="M176" i="33"/>
  <c r="D177" i="34" s="1"/>
  <c r="I176" i="33"/>
  <c r="D176" i="33"/>
  <c r="C176" i="33"/>
  <c r="B176" i="33"/>
  <c r="M175" i="33"/>
  <c r="I175" i="33"/>
  <c r="D175" i="33"/>
  <c r="C175" i="33"/>
  <c r="B175" i="33"/>
  <c r="M174" i="33"/>
  <c r="I174" i="33"/>
  <c r="D174" i="33"/>
  <c r="C174" i="33"/>
  <c r="B174" i="33"/>
  <c r="M173" i="33"/>
  <c r="I173" i="33"/>
  <c r="D173" i="33"/>
  <c r="C173" i="33"/>
  <c r="B173" i="33"/>
  <c r="M172" i="33"/>
  <c r="I172" i="33"/>
  <c r="D172" i="33"/>
  <c r="C172" i="33"/>
  <c r="B172" i="33"/>
  <c r="M171" i="33"/>
  <c r="D172" i="34" s="1"/>
  <c r="I171" i="33"/>
  <c r="D171" i="33"/>
  <c r="C171" i="33"/>
  <c r="B171" i="33"/>
  <c r="M170" i="33"/>
  <c r="I170" i="33"/>
  <c r="D170" i="33"/>
  <c r="C170" i="33"/>
  <c r="B170" i="33"/>
  <c r="M169" i="33"/>
  <c r="I169" i="33"/>
  <c r="D169" i="33"/>
  <c r="C169" i="33"/>
  <c r="B169" i="33"/>
  <c r="M168" i="33"/>
  <c r="D169" i="34" s="1"/>
  <c r="I168" i="33"/>
  <c r="D168" i="33"/>
  <c r="C168" i="33"/>
  <c r="B168" i="33"/>
  <c r="M167" i="33"/>
  <c r="I167" i="33"/>
  <c r="D167" i="33"/>
  <c r="C167" i="33"/>
  <c r="B167" i="33"/>
  <c r="M166" i="33"/>
  <c r="D167" i="34" s="1"/>
  <c r="I166" i="33"/>
  <c r="D166" i="33"/>
  <c r="C166" i="33"/>
  <c r="B166" i="33"/>
  <c r="M165" i="33"/>
  <c r="I165" i="33"/>
  <c r="D165" i="33"/>
  <c r="C165" i="33"/>
  <c r="B165" i="33"/>
  <c r="M164" i="33"/>
  <c r="I164" i="33"/>
  <c r="D164" i="33"/>
  <c r="C164" i="33"/>
  <c r="B164" i="33"/>
  <c r="M163" i="33"/>
  <c r="D164" i="34" s="1"/>
  <c r="I163" i="33"/>
  <c r="D163" i="33"/>
  <c r="C163" i="33"/>
  <c r="B163" i="33"/>
  <c r="M162" i="33"/>
  <c r="I162" i="33"/>
  <c r="D162" i="33"/>
  <c r="C162" i="33"/>
  <c r="B162" i="33"/>
  <c r="M161" i="33"/>
  <c r="I161" i="33"/>
  <c r="D161" i="33"/>
  <c r="C161" i="33"/>
  <c r="B161" i="33"/>
  <c r="M160" i="33"/>
  <c r="D161" i="34" s="1"/>
  <c r="I160" i="33"/>
  <c r="D160" i="33"/>
  <c r="C160" i="33"/>
  <c r="B160" i="33"/>
  <c r="M159" i="33"/>
  <c r="I159" i="33"/>
  <c r="D159" i="33"/>
  <c r="C159" i="33"/>
  <c r="B159" i="33"/>
  <c r="M158" i="33"/>
  <c r="I158" i="33"/>
  <c r="D158" i="33"/>
  <c r="C158" i="33"/>
  <c r="B158" i="33"/>
  <c r="M157" i="33"/>
  <c r="I157" i="33"/>
  <c r="D157" i="33"/>
  <c r="C157" i="33"/>
  <c r="B157" i="33"/>
  <c r="M156" i="33"/>
  <c r="I156" i="33"/>
  <c r="D156" i="33"/>
  <c r="C156" i="33"/>
  <c r="B156" i="33"/>
  <c r="M155" i="33"/>
  <c r="D156" i="34" s="1"/>
  <c r="I155" i="33"/>
  <c r="D155" i="33"/>
  <c r="C155" i="33"/>
  <c r="B155" i="33"/>
  <c r="M154" i="33"/>
  <c r="I154" i="33"/>
  <c r="D154" i="33"/>
  <c r="C154" i="33"/>
  <c r="B154" i="33"/>
  <c r="M153" i="33"/>
  <c r="I153" i="33"/>
  <c r="D153" i="33"/>
  <c r="C153" i="33"/>
  <c r="B153" i="33"/>
  <c r="M152" i="33"/>
  <c r="D153" i="34" s="1"/>
  <c r="I152" i="33"/>
  <c r="D152" i="33"/>
  <c r="C152" i="33"/>
  <c r="B152" i="33"/>
  <c r="M151" i="33"/>
  <c r="I151" i="33"/>
  <c r="D151" i="33"/>
  <c r="C151" i="33"/>
  <c r="B151" i="33"/>
  <c r="M150" i="33"/>
  <c r="I150" i="33"/>
  <c r="D150" i="33"/>
  <c r="C150" i="33"/>
  <c r="B150" i="33"/>
  <c r="M149" i="33"/>
  <c r="I149" i="33"/>
  <c r="D149" i="33"/>
  <c r="C149" i="33"/>
  <c r="B149" i="33"/>
  <c r="M148" i="33"/>
  <c r="D149" i="34" s="1"/>
  <c r="I148" i="33"/>
  <c r="D148" i="33"/>
  <c r="C148" i="33"/>
  <c r="B148" i="33"/>
  <c r="M147" i="33"/>
  <c r="D148" i="34" s="1"/>
  <c r="I147" i="33"/>
  <c r="D147" i="33"/>
  <c r="C147" i="33"/>
  <c r="B147" i="33"/>
  <c r="M146" i="33"/>
  <c r="I146" i="33"/>
  <c r="D146" i="33"/>
  <c r="C146" i="33"/>
  <c r="B146" i="33"/>
  <c r="M145" i="33"/>
  <c r="I145" i="33"/>
  <c r="D145" i="33"/>
  <c r="C145" i="33"/>
  <c r="B145" i="33"/>
  <c r="M144" i="33"/>
  <c r="D145" i="34" s="1"/>
  <c r="I144" i="33"/>
  <c r="D144" i="33"/>
  <c r="C144" i="33"/>
  <c r="B144" i="33"/>
  <c r="M143" i="33"/>
  <c r="I143" i="33"/>
  <c r="D143" i="33"/>
  <c r="C143" i="33"/>
  <c r="B143" i="33"/>
  <c r="M142" i="33"/>
  <c r="I142" i="33"/>
  <c r="D142" i="33"/>
  <c r="C142" i="33"/>
  <c r="B142" i="33"/>
  <c r="M141" i="33"/>
  <c r="I141" i="33"/>
  <c r="D141" i="33"/>
  <c r="C141" i="33"/>
  <c r="B141" i="33"/>
  <c r="M140" i="33"/>
  <c r="I140" i="33"/>
  <c r="D140" i="33"/>
  <c r="C140" i="33"/>
  <c r="B140" i="33"/>
  <c r="M139" i="33"/>
  <c r="D140" i="34" s="1"/>
  <c r="I139" i="33"/>
  <c r="D139" i="33"/>
  <c r="C139" i="33"/>
  <c r="B139" i="33"/>
  <c r="M138" i="33"/>
  <c r="I138" i="33"/>
  <c r="D138" i="33"/>
  <c r="C138" i="33"/>
  <c r="B138" i="33"/>
  <c r="M137" i="33"/>
  <c r="I137" i="33"/>
  <c r="D137" i="33"/>
  <c r="C137" i="33"/>
  <c r="B137" i="33"/>
  <c r="M136" i="33"/>
  <c r="D137" i="34" s="1"/>
  <c r="I136" i="33"/>
  <c r="D136" i="33"/>
  <c r="C136" i="33"/>
  <c r="B136" i="33"/>
  <c r="M135" i="33"/>
  <c r="I135" i="33"/>
  <c r="D135" i="33"/>
  <c r="C135" i="33"/>
  <c r="B135" i="33"/>
  <c r="M134" i="33"/>
  <c r="D135" i="34" s="1"/>
  <c r="I134" i="33"/>
  <c r="D134" i="33"/>
  <c r="C134" i="33"/>
  <c r="B134" i="33"/>
  <c r="M133" i="33"/>
  <c r="I133" i="33"/>
  <c r="D133" i="33"/>
  <c r="C133" i="33"/>
  <c r="B133" i="33"/>
  <c r="M132" i="33"/>
  <c r="I132" i="33"/>
  <c r="D132" i="33"/>
  <c r="C132" i="33"/>
  <c r="B132" i="33"/>
  <c r="M131" i="33"/>
  <c r="D132" i="34" s="1"/>
  <c r="I131" i="33"/>
  <c r="D131" i="33"/>
  <c r="C131" i="33"/>
  <c r="B131" i="33"/>
  <c r="M130" i="33"/>
  <c r="I130" i="33"/>
  <c r="D130" i="33"/>
  <c r="C130" i="33"/>
  <c r="B130" i="33"/>
  <c r="M129" i="33"/>
  <c r="I129" i="33"/>
  <c r="D129" i="33"/>
  <c r="C129" i="33"/>
  <c r="B129" i="33"/>
  <c r="M128" i="33"/>
  <c r="D129" i="34" s="1"/>
  <c r="I128" i="33"/>
  <c r="D128" i="33"/>
  <c r="C128" i="33"/>
  <c r="B128" i="33"/>
  <c r="M127" i="33"/>
  <c r="I127" i="33"/>
  <c r="D127" i="33"/>
  <c r="C127" i="33"/>
  <c r="B127" i="33"/>
  <c r="M126" i="33"/>
  <c r="D127" i="34" s="1"/>
  <c r="I126" i="33"/>
  <c r="D126" i="33"/>
  <c r="C126" i="33"/>
  <c r="B126" i="33"/>
  <c r="M125" i="33"/>
  <c r="I125" i="33"/>
  <c r="D125" i="33"/>
  <c r="C125" i="33"/>
  <c r="B125" i="33"/>
  <c r="M124" i="33"/>
  <c r="D125" i="34" s="1"/>
  <c r="I124" i="33"/>
  <c r="D124" i="33"/>
  <c r="C124" i="33"/>
  <c r="B124" i="33"/>
  <c r="M123" i="33"/>
  <c r="D124" i="34" s="1"/>
  <c r="I123" i="33"/>
  <c r="D123" i="33"/>
  <c r="C123" i="33"/>
  <c r="B123" i="33"/>
  <c r="M122" i="33"/>
  <c r="I122" i="33"/>
  <c r="D122" i="33"/>
  <c r="C122" i="33"/>
  <c r="B122" i="33"/>
  <c r="M121" i="33"/>
  <c r="I121" i="33"/>
  <c r="D121" i="33"/>
  <c r="C121" i="33"/>
  <c r="B121" i="33"/>
  <c r="M120" i="33"/>
  <c r="D121" i="34" s="1"/>
  <c r="I120" i="33"/>
  <c r="D120" i="33"/>
  <c r="C120" i="33"/>
  <c r="B120" i="33"/>
  <c r="M119" i="33"/>
  <c r="I119" i="33"/>
  <c r="D119" i="33"/>
  <c r="C119" i="33"/>
  <c r="B119" i="33"/>
  <c r="M118" i="33"/>
  <c r="I118" i="33"/>
  <c r="D118" i="33"/>
  <c r="C118" i="33"/>
  <c r="B118" i="33"/>
  <c r="M117" i="33"/>
  <c r="I117" i="33"/>
  <c r="D117" i="33"/>
  <c r="C117" i="33"/>
  <c r="B117" i="33"/>
  <c r="M116" i="33"/>
  <c r="D117" i="34" s="1"/>
  <c r="I116" i="33"/>
  <c r="D116" i="33"/>
  <c r="C116" i="33"/>
  <c r="B116" i="33"/>
  <c r="M115" i="33"/>
  <c r="D116" i="34" s="1"/>
  <c r="I115" i="33"/>
  <c r="D115" i="33"/>
  <c r="C115" i="33"/>
  <c r="B115" i="33"/>
  <c r="M114" i="33"/>
  <c r="I114" i="33"/>
  <c r="D114" i="33"/>
  <c r="C114" i="33"/>
  <c r="B114" i="33"/>
  <c r="M113" i="33"/>
  <c r="I113" i="33"/>
  <c r="D113" i="33"/>
  <c r="C113" i="33"/>
  <c r="B113" i="33"/>
  <c r="M112" i="33"/>
  <c r="D113" i="34" s="1"/>
  <c r="I112" i="33"/>
  <c r="D112" i="33"/>
  <c r="C112" i="33"/>
  <c r="B112" i="33"/>
  <c r="M111" i="33"/>
  <c r="I111" i="33"/>
  <c r="D111" i="33"/>
  <c r="C111" i="33"/>
  <c r="B111" i="33"/>
  <c r="M110" i="33"/>
  <c r="I110" i="33"/>
  <c r="D110" i="33"/>
  <c r="C110" i="33"/>
  <c r="B110" i="33"/>
  <c r="M109" i="33"/>
  <c r="I109" i="33"/>
  <c r="D109" i="33"/>
  <c r="C109" i="33"/>
  <c r="B109" i="33"/>
  <c r="M108" i="33"/>
  <c r="I108" i="33"/>
  <c r="D108" i="33"/>
  <c r="C108" i="33"/>
  <c r="B108" i="33"/>
  <c r="M107" i="33"/>
  <c r="D108" i="34" s="1"/>
  <c r="I107" i="33"/>
  <c r="D107" i="33"/>
  <c r="C107" i="33"/>
  <c r="B107" i="33"/>
  <c r="M106" i="33"/>
  <c r="I106" i="33"/>
  <c r="D106" i="33"/>
  <c r="C106" i="33"/>
  <c r="B106" i="33"/>
  <c r="M105" i="33"/>
  <c r="I105" i="33"/>
  <c r="D105" i="33"/>
  <c r="C105" i="33"/>
  <c r="B105" i="33"/>
  <c r="M104" i="33"/>
  <c r="D105" i="34" s="1"/>
  <c r="I104" i="33"/>
  <c r="D104" i="33"/>
  <c r="C104" i="33"/>
  <c r="B104" i="33"/>
  <c r="M103" i="33"/>
  <c r="I103" i="33"/>
  <c r="D103" i="33"/>
  <c r="C103" i="33"/>
  <c r="B103" i="33"/>
  <c r="M102" i="33"/>
  <c r="D103" i="34" s="1"/>
  <c r="I102" i="33"/>
  <c r="D102" i="33"/>
  <c r="C102" i="33"/>
  <c r="B102" i="33"/>
  <c r="M101" i="33"/>
  <c r="I101" i="33"/>
  <c r="D101" i="33"/>
  <c r="C101" i="33"/>
  <c r="B101" i="33"/>
  <c r="M100" i="33"/>
  <c r="I100" i="33"/>
  <c r="D100" i="33"/>
  <c r="C100" i="33"/>
  <c r="B100" i="33"/>
  <c r="M99" i="33"/>
  <c r="D100" i="34" s="1"/>
  <c r="I99" i="33"/>
  <c r="D99" i="33"/>
  <c r="C99" i="33"/>
  <c r="B99" i="33"/>
  <c r="M98" i="33"/>
  <c r="I98" i="33"/>
  <c r="D98" i="33"/>
  <c r="C98" i="33"/>
  <c r="B98" i="33"/>
  <c r="M97" i="33"/>
  <c r="I97" i="33"/>
  <c r="D97" i="33"/>
  <c r="C97" i="33"/>
  <c r="B97" i="33"/>
  <c r="M96" i="33"/>
  <c r="D97" i="34" s="1"/>
  <c r="I96" i="33"/>
  <c r="D96" i="33"/>
  <c r="C96" i="33"/>
  <c r="B96" i="33"/>
  <c r="M95" i="33"/>
  <c r="I95" i="33"/>
  <c r="D95" i="33"/>
  <c r="C95" i="33"/>
  <c r="B95" i="33"/>
  <c r="M94" i="33"/>
  <c r="I94" i="33"/>
  <c r="D94" i="33"/>
  <c r="C94" i="33"/>
  <c r="B94" i="33"/>
  <c r="M93" i="33"/>
  <c r="I93" i="33"/>
  <c r="D93" i="33"/>
  <c r="C93" i="33"/>
  <c r="B93" i="33"/>
  <c r="M92" i="33"/>
  <c r="I92" i="33"/>
  <c r="D92" i="33"/>
  <c r="C92" i="33"/>
  <c r="B92" i="33"/>
  <c r="M91" i="33"/>
  <c r="D92" i="34" s="1"/>
  <c r="I91" i="33"/>
  <c r="D91" i="33"/>
  <c r="C91" i="33"/>
  <c r="B91" i="33"/>
  <c r="M90" i="33"/>
  <c r="I90" i="33"/>
  <c r="D90" i="33"/>
  <c r="C90" i="33"/>
  <c r="B90" i="33"/>
  <c r="M89" i="33"/>
  <c r="I89" i="33"/>
  <c r="D89" i="33"/>
  <c r="C89" i="33"/>
  <c r="B89" i="33"/>
  <c r="M88" i="33"/>
  <c r="D89" i="34" s="1"/>
  <c r="I88" i="33"/>
  <c r="D88" i="33"/>
  <c r="C88" i="33"/>
  <c r="B88" i="33"/>
  <c r="M87" i="33"/>
  <c r="I87" i="33"/>
  <c r="D87" i="33"/>
  <c r="C87" i="33"/>
  <c r="B87" i="33"/>
  <c r="M86" i="33"/>
  <c r="I86" i="33"/>
  <c r="D86" i="33"/>
  <c r="C86" i="33"/>
  <c r="B86" i="33"/>
  <c r="M85" i="33"/>
  <c r="I85" i="33"/>
  <c r="D85" i="33"/>
  <c r="C85" i="33"/>
  <c r="B85" i="33"/>
  <c r="M84" i="33"/>
  <c r="D85" i="34" s="1"/>
  <c r="I84" i="33"/>
  <c r="D84" i="33"/>
  <c r="C84" i="33"/>
  <c r="B84" i="33"/>
  <c r="M83" i="33"/>
  <c r="D84" i="34" s="1"/>
  <c r="I83" i="33"/>
  <c r="D83" i="33"/>
  <c r="C83" i="33"/>
  <c r="B83" i="33"/>
  <c r="M82" i="33"/>
  <c r="I82" i="33"/>
  <c r="D82" i="33"/>
  <c r="C82" i="33"/>
  <c r="B82" i="33"/>
  <c r="M81" i="33"/>
  <c r="I81" i="33"/>
  <c r="D81" i="33"/>
  <c r="C81" i="33"/>
  <c r="B81" i="33"/>
  <c r="M80" i="33"/>
  <c r="D81" i="34" s="1"/>
  <c r="I80" i="33"/>
  <c r="D80" i="33"/>
  <c r="C80" i="33"/>
  <c r="B80" i="33"/>
  <c r="M79" i="33"/>
  <c r="I79" i="33"/>
  <c r="D79" i="33"/>
  <c r="C79" i="33"/>
  <c r="B79" i="33"/>
  <c r="M78" i="33"/>
  <c r="I78" i="33"/>
  <c r="D78" i="33"/>
  <c r="C78" i="33"/>
  <c r="B78" i="33"/>
  <c r="M77" i="33"/>
  <c r="I77" i="33"/>
  <c r="D77" i="33"/>
  <c r="C77" i="33"/>
  <c r="B77" i="33"/>
  <c r="M76" i="33"/>
  <c r="I76" i="33"/>
  <c r="D76" i="33"/>
  <c r="C76" i="33"/>
  <c r="B76" i="33"/>
  <c r="M75" i="33"/>
  <c r="D76" i="34" s="1"/>
  <c r="I75" i="33"/>
  <c r="D75" i="33"/>
  <c r="C75" i="33"/>
  <c r="B75" i="33"/>
  <c r="M74" i="33"/>
  <c r="I74" i="33"/>
  <c r="D74" i="33"/>
  <c r="C74" i="33"/>
  <c r="B74" i="33"/>
  <c r="M73" i="33"/>
  <c r="I73" i="33"/>
  <c r="D73" i="33"/>
  <c r="C73" i="33"/>
  <c r="B73" i="33"/>
  <c r="M72" i="33"/>
  <c r="D73" i="34" s="1"/>
  <c r="I72" i="33"/>
  <c r="D72" i="33"/>
  <c r="C72" i="33"/>
  <c r="B72" i="33"/>
  <c r="M71" i="33"/>
  <c r="I71" i="33"/>
  <c r="D71" i="33"/>
  <c r="C71" i="33"/>
  <c r="B71" i="33"/>
  <c r="M70" i="33"/>
  <c r="D71" i="34" s="1"/>
  <c r="I70" i="33"/>
  <c r="D70" i="33"/>
  <c r="C70" i="33"/>
  <c r="B70" i="33"/>
  <c r="M69" i="33"/>
  <c r="I69" i="33"/>
  <c r="D69" i="33"/>
  <c r="C69" i="33"/>
  <c r="B69" i="33"/>
  <c r="M68" i="33"/>
  <c r="I68" i="33"/>
  <c r="D68" i="33"/>
  <c r="C68" i="33"/>
  <c r="B68" i="33"/>
  <c r="M67" i="33"/>
  <c r="D68" i="34" s="1"/>
  <c r="I67" i="33"/>
  <c r="D67" i="33"/>
  <c r="C67" i="33"/>
  <c r="B67" i="33"/>
  <c r="M66" i="33"/>
  <c r="I66" i="33"/>
  <c r="D66" i="33"/>
  <c r="C66" i="33"/>
  <c r="B66" i="33"/>
  <c r="M65" i="33"/>
  <c r="I65" i="33"/>
  <c r="D65" i="33"/>
  <c r="C65" i="33"/>
  <c r="B65" i="33"/>
  <c r="M64" i="33"/>
  <c r="D65" i="34" s="1"/>
  <c r="I64" i="33"/>
  <c r="D64" i="33"/>
  <c r="C64" i="33"/>
  <c r="B64" i="33"/>
  <c r="M63" i="33"/>
  <c r="I63" i="33"/>
  <c r="D63" i="33"/>
  <c r="C63" i="33"/>
  <c r="B63" i="33"/>
  <c r="M62" i="33"/>
  <c r="D63" i="34" s="1"/>
  <c r="I62" i="33"/>
  <c r="D62" i="33"/>
  <c r="C62" i="33"/>
  <c r="B62" i="33"/>
  <c r="M61" i="33"/>
  <c r="I61" i="33"/>
  <c r="D61" i="33"/>
  <c r="C61" i="33"/>
  <c r="B61" i="33"/>
  <c r="M60" i="33"/>
  <c r="D61" i="34" s="1"/>
  <c r="I60" i="33"/>
  <c r="D60" i="33"/>
  <c r="C60" i="33"/>
  <c r="B60" i="33"/>
  <c r="M59" i="33"/>
  <c r="D60" i="34" s="1"/>
  <c r="I59" i="33"/>
  <c r="D59" i="33"/>
  <c r="C59" i="33"/>
  <c r="B59" i="33"/>
  <c r="M58" i="33"/>
  <c r="I58" i="33"/>
  <c r="D58" i="33"/>
  <c r="C58" i="33"/>
  <c r="B58" i="33"/>
  <c r="M57" i="33"/>
  <c r="I57" i="33"/>
  <c r="D57" i="33"/>
  <c r="C57" i="33"/>
  <c r="B57" i="33"/>
  <c r="M56" i="33"/>
  <c r="D57" i="34" s="1"/>
  <c r="I56" i="33"/>
  <c r="D56" i="33"/>
  <c r="C56" i="33"/>
  <c r="B56" i="33"/>
  <c r="M55" i="33"/>
  <c r="I55" i="33"/>
  <c r="D55" i="33"/>
  <c r="C55" i="33"/>
  <c r="B55" i="33"/>
  <c r="M54" i="33"/>
  <c r="I54" i="33"/>
  <c r="D54" i="33"/>
  <c r="C54" i="33"/>
  <c r="B54" i="33"/>
  <c r="M53" i="33"/>
  <c r="I53" i="33"/>
  <c r="D53" i="33"/>
  <c r="C53" i="33"/>
  <c r="B53" i="33"/>
  <c r="M52" i="33"/>
  <c r="D53" i="34" s="1"/>
  <c r="I52" i="33"/>
  <c r="D52" i="33"/>
  <c r="C52" i="33"/>
  <c r="B52" i="33"/>
  <c r="M51" i="33"/>
  <c r="D52" i="34" s="1"/>
  <c r="I51" i="33"/>
  <c r="D51" i="33"/>
  <c r="C51" i="33"/>
  <c r="B51" i="33"/>
  <c r="M50" i="33"/>
  <c r="I50" i="33"/>
  <c r="D50" i="33"/>
  <c r="C50" i="33"/>
  <c r="B50" i="33"/>
  <c r="M49" i="33"/>
  <c r="I49" i="33"/>
  <c r="D49" i="33"/>
  <c r="C49" i="33"/>
  <c r="B49" i="33"/>
  <c r="M48" i="33"/>
  <c r="D49" i="34" s="1"/>
  <c r="I48" i="33"/>
  <c r="D48" i="33"/>
  <c r="C48" i="33"/>
  <c r="B48" i="33"/>
  <c r="M47" i="33"/>
  <c r="I47" i="33"/>
  <c r="D47" i="33"/>
  <c r="C47" i="33"/>
  <c r="B47" i="33"/>
  <c r="M46" i="33"/>
  <c r="I46" i="33"/>
  <c r="D46" i="33"/>
  <c r="C46" i="33"/>
  <c r="B46" i="33"/>
  <c r="M45" i="33"/>
  <c r="I45" i="33"/>
  <c r="D45" i="33"/>
  <c r="C45" i="33"/>
  <c r="B45" i="33"/>
  <c r="M44" i="33"/>
  <c r="I44" i="33"/>
  <c r="D44" i="33"/>
  <c r="C44" i="33"/>
  <c r="B44" i="33"/>
  <c r="M43" i="33"/>
  <c r="D44" i="34" s="1"/>
  <c r="I43" i="33"/>
  <c r="D43" i="33"/>
  <c r="C43" i="33"/>
  <c r="B43" i="33"/>
  <c r="M42" i="33"/>
  <c r="I42" i="33"/>
  <c r="D42" i="33"/>
  <c r="C42" i="33"/>
  <c r="B42" i="33"/>
  <c r="M41" i="33"/>
  <c r="I41" i="33"/>
  <c r="D41" i="33"/>
  <c r="C41" i="33"/>
  <c r="B41" i="33"/>
  <c r="M40" i="33"/>
  <c r="D41" i="34" s="1"/>
  <c r="I40" i="33"/>
  <c r="D40" i="33"/>
  <c r="C40" i="33"/>
  <c r="B40" i="33"/>
  <c r="M39" i="33"/>
  <c r="I39" i="33"/>
  <c r="D39" i="33"/>
  <c r="C39" i="33"/>
  <c r="B39" i="33"/>
  <c r="M38" i="33"/>
  <c r="D39" i="34" s="1"/>
  <c r="I38" i="33"/>
  <c r="D38" i="33"/>
  <c r="C38" i="33"/>
  <c r="B38" i="33"/>
  <c r="M37" i="33"/>
  <c r="I37" i="33"/>
  <c r="D37" i="33"/>
  <c r="C37" i="33"/>
  <c r="B37" i="33"/>
  <c r="M36" i="33"/>
  <c r="I36" i="33"/>
  <c r="D36" i="33"/>
  <c r="C36" i="33"/>
  <c r="B36" i="33"/>
  <c r="M35" i="33"/>
  <c r="D36" i="34" s="1"/>
  <c r="I35" i="33"/>
  <c r="D35" i="33"/>
  <c r="C35" i="33"/>
  <c r="B35" i="33"/>
  <c r="M34" i="33"/>
  <c r="I34" i="33"/>
  <c r="D34" i="33"/>
  <c r="C34" i="33"/>
  <c r="B34" i="33"/>
  <c r="M33" i="33"/>
  <c r="I33" i="33"/>
  <c r="D33" i="33"/>
  <c r="C33" i="33"/>
  <c r="B33" i="33"/>
  <c r="M32" i="33"/>
  <c r="D33" i="34" s="1"/>
  <c r="I32" i="33"/>
  <c r="D32" i="33"/>
  <c r="C32" i="33"/>
  <c r="B32" i="33"/>
  <c r="M31" i="33"/>
  <c r="I31" i="33"/>
  <c r="D31" i="33"/>
  <c r="C31" i="33"/>
  <c r="B31" i="33"/>
  <c r="M30" i="33"/>
  <c r="I30" i="33"/>
  <c r="D30" i="33"/>
  <c r="C30" i="33"/>
  <c r="B30" i="33"/>
  <c r="M29" i="33"/>
  <c r="I29" i="33"/>
  <c r="D29" i="33"/>
  <c r="C29" i="33"/>
  <c r="B29" i="33"/>
  <c r="M28" i="33"/>
  <c r="I28" i="33"/>
  <c r="D28" i="33"/>
  <c r="C28" i="33"/>
  <c r="B28" i="33"/>
  <c r="M27" i="33"/>
  <c r="D28" i="34" s="1"/>
  <c r="I27" i="33"/>
  <c r="D27" i="33"/>
  <c r="C27" i="33"/>
  <c r="B27" i="33"/>
  <c r="M26" i="33"/>
  <c r="I26" i="33"/>
  <c r="D26" i="33"/>
  <c r="C26" i="33"/>
  <c r="B26" i="33"/>
  <c r="M25" i="33"/>
  <c r="I25" i="33"/>
  <c r="D25" i="33"/>
  <c r="C25" i="33"/>
  <c r="B25" i="33"/>
  <c r="M24" i="33"/>
  <c r="D25" i="34" s="1"/>
  <c r="I24" i="33"/>
  <c r="D24" i="33"/>
  <c r="C24" i="33"/>
  <c r="B24" i="33"/>
  <c r="M23" i="33"/>
  <c r="I23" i="33"/>
  <c r="D23" i="33"/>
  <c r="C23" i="33"/>
  <c r="B23" i="33"/>
  <c r="M22" i="33"/>
  <c r="D22" i="33"/>
  <c r="C22" i="33"/>
  <c r="B22" i="33"/>
  <c r="M21" i="33"/>
  <c r="I21" i="33"/>
  <c r="D21" i="33"/>
  <c r="C21" i="33"/>
  <c r="B21" i="33"/>
  <c r="M20" i="33"/>
  <c r="D21" i="34" s="1"/>
  <c r="I20" i="33"/>
  <c r="D20" i="33"/>
  <c r="C20" i="33"/>
  <c r="B20" i="33"/>
  <c r="M19" i="33"/>
  <c r="D20" i="34" s="1"/>
  <c r="I19" i="33"/>
  <c r="D19" i="33"/>
  <c r="C19" i="33"/>
  <c r="B19" i="33"/>
  <c r="M18" i="33"/>
  <c r="I18" i="33"/>
  <c r="D18" i="33"/>
  <c r="C18" i="33"/>
  <c r="B18" i="33"/>
  <c r="M17" i="33"/>
  <c r="I17" i="33"/>
  <c r="D17" i="33"/>
  <c r="C17" i="33"/>
  <c r="B17" i="33"/>
  <c r="M16" i="33"/>
  <c r="D17" i="34" s="1"/>
  <c r="I16" i="33"/>
  <c r="D16" i="33"/>
  <c r="C16" i="33"/>
  <c r="B16" i="33"/>
  <c r="M15" i="33"/>
  <c r="I15" i="33"/>
  <c r="D15" i="33"/>
  <c r="C15" i="33"/>
  <c r="B15" i="33"/>
  <c r="M14" i="33"/>
  <c r="I14" i="33"/>
  <c r="D14" i="33"/>
  <c r="C14" i="33"/>
  <c r="B14" i="33"/>
  <c r="M13" i="33"/>
  <c r="I13" i="33"/>
  <c r="D13" i="33"/>
  <c r="C13" i="33"/>
  <c r="B13" i="33"/>
  <c r="M12" i="33"/>
  <c r="I12" i="33"/>
  <c r="D12" i="33"/>
  <c r="C12" i="33"/>
  <c r="B12" i="33"/>
  <c r="M11" i="33"/>
  <c r="D12" i="34" s="1"/>
  <c r="I11" i="33"/>
  <c r="D11" i="33"/>
  <c r="C11" i="33"/>
  <c r="B11" i="33"/>
  <c r="M10" i="33"/>
  <c r="I10" i="33"/>
  <c r="D10" i="33"/>
  <c r="C10" i="33"/>
  <c r="B10" i="33"/>
  <c r="M9" i="33"/>
  <c r="I9" i="33"/>
  <c r="D9" i="33"/>
  <c r="C9" i="33"/>
  <c r="B9" i="33"/>
  <c r="D270" i="34" l="1"/>
  <c r="D13" i="34"/>
  <c r="D10" i="34"/>
  <c r="D173" i="34"/>
  <c r="D133" i="34"/>
  <c r="D72" i="34"/>
  <c r="D46" i="34"/>
  <c r="D222" i="34"/>
  <c r="D215" i="34"/>
  <c r="D214" i="34"/>
  <c r="D208" i="34"/>
  <c r="D142" i="34"/>
  <c r="D136" i="34"/>
  <c r="D126" i="34"/>
  <c r="D118" i="34"/>
  <c r="D99" i="34"/>
  <c r="D70" i="34"/>
  <c r="D47" i="34"/>
  <c r="D31" i="34"/>
  <c r="D271" i="34"/>
  <c r="D261" i="34"/>
  <c r="D240" i="34"/>
  <c r="D230" i="34"/>
  <c r="D216" i="34"/>
  <c r="D198" i="34"/>
  <c r="D182" i="34"/>
  <c r="D159" i="34"/>
  <c r="D150" i="34"/>
  <c r="D144" i="34"/>
  <c r="D119" i="34"/>
  <c r="D109" i="34"/>
  <c r="D101" i="34"/>
  <c r="D80" i="34"/>
  <c r="D77" i="34"/>
  <c r="D54" i="34"/>
  <c r="D45" i="34"/>
  <c r="D38" i="34"/>
  <c r="D37" i="34"/>
  <c r="D29" i="34"/>
  <c r="D18" i="34"/>
  <c r="D272" i="34"/>
  <c r="D269" i="34"/>
  <c r="D264" i="34"/>
  <c r="D262" i="34"/>
  <c r="D254" i="34"/>
  <c r="D251" i="34"/>
  <c r="D247" i="34"/>
  <c r="D246" i="34"/>
  <c r="D239" i="34"/>
  <c r="D238" i="34"/>
  <c r="D237" i="34"/>
  <c r="D229" i="34"/>
  <c r="D227" i="34"/>
  <c r="D223" i="34"/>
  <c r="D221" i="34"/>
  <c r="D207" i="34"/>
  <c r="D206" i="34"/>
  <c r="D205" i="34"/>
  <c r="D200" i="34"/>
  <c r="D197" i="34"/>
  <c r="D190" i="34"/>
  <c r="D183" i="34"/>
  <c r="D176" i="34"/>
  <c r="D175" i="34"/>
  <c r="D174" i="34"/>
  <c r="D166" i="34"/>
  <c r="D165" i="34"/>
  <c r="D158" i="34"/>
  <c r="D157" i="34"/>
  <c r="D152" i="34"/>
  <c r="D151" i="34"/>
  <c r="D143" i="34"/>
  <c r="D141" i="34"/>
  <c r="D134" i="34"/>
  <c r="D112" i="34"/>
  <c r="D111" i="34"/>
  <c r="D110" i="34"/>
  <c r="D102" i="34"/>
  <c r="D95" i="34"/>
  <c r="D94" i="34"/>
  <c r="D93" i="34"/>
  <c r="D88" i="34"/>
  <c r="D87" i="34"/>
  <c r="D86" i="34"/>
  <c r="D79" i="34"/>
  <c r="D78" i="34"/>
  <c r="D69" i="34"/>
  <c r="D62" i="34"/>
  <c r="D55" i="34"/>
  <c r="D48" i="34"/>
  <c r="D35" i="34"/>
  <c r="D30" i="34"/>
  <c r="D24" i="34"/>
  <c r="D23" i="34"/>
  <c r="D19" i="34"/>
  <c r="D16" i="34"/>
  <c r="D15" i="34"/>
  <c r="D82" i="34"/>
  <c r="D146" i="34"/>
  <c r="D42" i="34"/>
  <c r="D59" i="34"/>
  <c r="D170" i="34"/>
  <c r="D22" i="34"/>
  <c r="D66" i="34"/>
  <c r="D83" i="34"/>
  <c r="D130" i="34"/>
  <c r="D194" i="34"/>
  <c r="D211" i="34"/>
  <c r="D258" i="34"/>
  <c r="D26" i="34"/>
  <c r="D32" i="34"/>
  <c r="D43" i="34"/>
  <c r="D90" i="34"/>
  <c r="D96" i="34"/>
  <c r="D107" i="34"/>
  <c r="D154" i="34"/>
  <c r="D160" i="34"/>
  <c r="D171" i="34"/>
  <c r="D218" i="34"/>
  <c r="D224" i="34"/>
  <c r="D235" i="34"/>
  <c r="D106" i="34"/>
  <c r="D123" i="34"/>
  <c r="D187" i="34"/>
  <c r="D234" i="34"/>
  <c r="D147" i="34"/>
  <c r="D50" i="34"/>
  <c r="D56" i="34"/>
  <c r="D67" i="34"/>
  <c r="D114" i="34"/>
  <c r="D120" i="34"/>
  <c r="D131" i="34"/>
  <c r="D178" i="34"/>
  <c r="D184" i="34"/>
  <c r="D195" i="34"/>
  <c r="D242" i="34"/>
  <c r="D248" i="34"/>
  <c r="D259" i="34"/>
  <c r="D282" i="34"/>
  <c r="D298" i="34"/>
  <c r="D314" i="34"/>
  <c r="D210" i="34"/>
  <c r="D74" i="34"/>
  <c r="D91" i="34"/>
  <c r="D138" i="34"/>
  <c r="D202" i="34"/>
  <c r="D219" i="34"/>
  <c r="D34" i="34"/>
  <c r="D40" i="34"/>
  <c r="D51" i="34"/>
  <c r="D98" i="34"/>
  <c r="D104" i="34"/>
  <c r="D115" i="34"/>
  <c r="D162" i="34"/>
  <c r="D168" i="34"/>
  <c r="D179" i="34"/>
  <c r="D226" i="34"/>
  <c r="D232" i="34"/>
  <c r="D243" i="34"/>
  <c r="D27" i="34"/>
  <c r="D155" i="34"/>
  <c r="D266" i="34"/>
  <c r="D11" i="34"/>
  <c r="D14" i="34"/>
  <c r="D58" i="34"/>
  <c r="D64" i="34"/>
  <c r="D75" i="34"/>
  <c r="D122" i="34"/>
  <c r="D128" i="34"/>
  <c r="D139" i="34"/>
  <c r="D186" i="34"/>
  <c r="D192" i="34"/>
  <c r="D203" i="34"/>
  <c r="D250" i="34"/>
  <c r="D256" i="34"/>
  <c r="D267" i="34"/>
  <c r="B23" i="28" a="1"/>
  <c r="G25" i="28" a="1"/>
  <c r="H22" i="28" a="1"/>
  <c r="D22" i="28" a="1"/>
  <c r="G13" i="28" a="1"/>
  <c r="E14" i="28" a="1"/>
  <c r="G22" i="28" a="1"/>
  <c r="G17" i="28" a="1"/>
  <c r="F23" i="28" a="1"/>
  <c r="E16" i="28" a="1"/>
  <c r="I23" i="28" a="1"/>
  <c r="B39" i="28" a="1"/>
  <c r="B25" i="28" a="1"/>
  <c r="E15" i="28" a="1"/>
  <c r="D24" i="28" a="1"/>
  <c r="D23" i="28" a="1"/>
  <c r="D25" i="28" a="1"/>
  <c r="I24" i="28" a="1"/>
  <c r="H25" i="28" a="1"/>
  <c r="E23" i="28" a="1"/>
  <c r="B24" i="28" a="1"/>
  <c r="E21" i="28" a="1"/>
  <c r="I22" i="28" a="1"/>
  <c r="E22" i="28" a="1"/>
  <c r="H21" i="28" a="1"/>
  <c r="C26" i="28" a="1"/>
  <c r="G24" i="28" a="1"/>
  <c r="H23" i="28" a="1"/>
  <c r="E13" i="28" a="1"/>
  <c r="E17" i="28" a="1"/>
  <c r="H24" i="28" a="1"/>
  <c r="B21" i="28" a="1"/>
  <c r="C24" i="28" a="1"/>
  <c r="I25" i="28" a="1"/>
  <c r="B26" i="28" a="1"/>
  <c r="I21" i="28" a="1"/>
  <c r="B22" i="28" a="1"/>
  <c r="F24" i="28" a="1"/>
  <c r="E26" i="28" a="1"/>
  <c r="C21" i="28" a="1"/>
  <c r="D26" i="28" a="1"/>
  <c r="C23" i="28" a="1"/>
  <c r="G21" i="28" a="1"/>
  <c r="G15" i="28" a="1"/>
  <c r="G23" i="28" a="1"/>
  <c r="G14" i="28" a="1"/>
  <c r="G16" i="28" a="1"/>
  <c r="H26" i="28" a="1"/>
  <c r="E25" i="28" a="1"/>
  <c r="E24" i="28" a="1"/>
  <c r="D21" i="28" a="1"/>
  <c r="I26" i="28" a="1"/>
  <c r="F26" i="28" a="1"/>
  <c r="C22" i="28" a="1"/>
  <c r="F22" i="28" a="1"/>
  <c r="G26" i="28" a="1"/>
  <c r="E12" i="28" a="1"/>
  <c r="C25" i="28" a="1"/>
  <c r="F25" i="28" a="1"/>
  <c r="F21" i="28" a="1"/>
  <c r="B23" i="28" l="1"/>
  <c r="G23" i="28"/>
  <c r="C25" i="28"/>
  <c r="C26" i="28"/>
  <c r="E17" i="28"/>
  <c r="E15" i="28"/>
  <c r="E14" i="28"/>
  <c r="F22" i="28"/>
  <c r="H25" i="28"/>
  <c r="I21" i="28"/>
  <c r="I24" i="28"/>
  <c r="E26" i="28"/>
  <c r="G17" i="28"/>
  <c r="E12" i="28"/>
  <c r="E23" i="28"/>
  <c r="H26" i="28"/>
  <c r="H23" i="28"/>
  <c r="G25" i="28"/>
  <c r="C21" i="28"/>
  <c r="G14" i="28"/>
  <c r="H24" i="28"/>
  <c r="D25" i="28"/>
  <c r="E21" i="28"/>
  <c r="G26" i="28"/>
  <c r="C23" i="28"/>
  <c r="G15" i="28"/>
  <c r="H21" i="28"/>
  <c r="F25" i="28"/>
  <c r="G13" i="28"/>
  <c r="E24" i="28"/>
  <c r="G24" i="28"/>
  <c r="D24" i="28"/>
  <c r="I25" i="28"/>
  <c r="D21" i="28"/>
  <c r="H22" i="28"/>
  <c r="I22" i="28"/>
  <c r="F26" i="28"/>
  <c r="B22" i="28"/>
  <c r="B25" i="28"/>
  <c r="I23" i="28"/>
  <c r="F24" i="28"/>
  <c r="B26" i="28"/>
  <c r="E25" i="28"/>
  <c r="G21" i="28"/>
  <c r="D22" i="28"/>
  <c r="C24" i="28"/>
  <c r="C22" i="28"/>
  <c r="D23" i="28"/>
  <c r="F23" i="28"/>
  <c r="E22" i="28"/>
  <c r="D26" i="28"/>
  <c r="B21" i="28"/>
  <c r="E16" i="28"/>
  <c r="F21" i="28"/>
  <c r="G22" i="28"/>
  <c r="I26" i="28"/>
  <c r="G16" i="28"/>
  <c r="E13" i="28"/>
  <c r="B24" i="28"/>
  <c r="B39" i="28"/>
  <c r="B4" i="35" l="1"/>
  <c r="B4" i="36"/>
  <c r="B4" i="34"/>
  <c r="B4" i="32"/>
  <c r="B4"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May</author>
  </authors>
  <commentList>
    <comment ref="E8" authorId="0" shapeId="0" xr:uid="{AD4148E5-E592-4FEE-8102-CA73CD2DE2DC}">
      <text>
        <r>
          <rPr>
            <sz val="9"/>
            <color indexed="81"/>
            <rFont val="Tahoma"/>
            <family val="2"/>
          </rPr>
          <t>Provide details of the site specific instance of the hazard identified in the HIC</t>
        </r>
      </text>
    </comment>
    <comment ref="F8" authorId="0" shapeId="0" xr:uid="{F2EE557F-FED9-422A-A1FB-5D6DBF82EAAD}">
      <text>
        <r>
          <rPr>
            <sz val="9"/>
            <color indexed="81"/>
            <rFont val="Tahoma"/>
            <family val="2"/>
          </rPr>
          <t>Describe the effect of the risk being realised - e.g. fall, drowning, crushing, inhalation of toxic gas.</t>
        </r>
      </text>
    </comment>
    <comment ref="J8" authorId="0" shapeId="0" xr:uid="{7CC3FDBA-1736-41E9-B7F9-23C73DF8B97E}">
      <text>
        <r>
          <rPr>
            <sz val="9"/>
            <color indexed="81"/>
            <rFont val="Tahoma"/>
            <family val="2"/>
          </rPr>
          <t>The first action should always be to try to eliminate the risk: if this is not reasonably practicable then try to reduce it. Control measures to manage the risk, such as the use of protective equipment, should only be implemented if it cannot be eliminated or reduced sufficiently to make them unnecessary. Refer to the guidance notes for advice in respect of exposure to risk.
Where control measures to manage risk are to be implemented by parties other than the designer, (eg a contractor), they should be specified in general terms for detailed development without unnecessary constraint by those concerned.</t>
        </r>
      </text>
    </comment>
    <comment ref="M8" authorId="0" shapeId="0" xr:uid="{C62A2578-E822-4CFF-97CA-9FB67BEC4A3E}">
      <text>
        <r>
          <rPr>
            <sz val="9"/>
            <color indexed="81"/>
            <rFont val="Tahoma"/>
            <family val="2"/>
          </rPr>
          <t>Designers have a duty under the CDM regulations to provide adequate information about health and safety with their designs.
In order to ensure that significant issues are not obscured by trivial ones, the designer must judge whether the residual risk needs to be communicated to the affected parties and, if so, choose the most effective medium.  Low residual risks may need to be expressly communicated where the severity rating demands.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Jonathan May</author>
  </authors>
  <commentList>
    <comment ref="F6" authorId="0" shapeId="0" xr:uid="{FFDFFEEA-C65E-4962-B20D-1340857D3690}">
      <text>
        <r>
          <rPr>
            <sz val="9"/>
            <color indexed="81"/>
            <rFont val="Tahoma"/>
            <family val="2"/>
          </rPr>
          <t>When may the risk occur? Multiple options may be selected. Ensure communication plan is appropriate to identified project phase.</t>
        </r>
      </text>
    </comment>
    <comment ref="L6" authorId="0" shapeId="0" xr:uid="{7C288FC1-A1D1-4734-A6F5-F718FE02F572}">
      <text>
        <r>
          <rPr>
            <sz val="9"/>
            <color indexed="81"/>
            <rFont val="Tahoma"/>
            <family val="2"/>
          </rPr>
          <t xml:space="preserve">Risks should be communicated in the most effective way and appropriate for the case, people at risk and project phase: graphical information and notes on drawings are examples.
</t>
        </r>
      </text>
    </comment>
    <comment ref="E9" authorId="0" shapeId="0" xr:uid="{AF2D265E-136C-4CC7-847A-46FD0BF0249C}">
      <text>
        <r>
          <rPr>
            <sz val="9"/>
            <color indexed="81"/>
            <rFont val="Tahoma"/>
            <family val="2"/>
          </rPr>
          <t xml:space="preserve">Who might be subjected to the significant risk identified? Ensure communication plan is appropriate to identified personnel </t>
        </r>
      </text>
    </comment>
    <comment ref="J9" authorId="0" shapeId="0" xr:uid="{E9F73367-3D8B-46EC-A89B-A3EF78C48EB6}">
      <text>
        <r>
          <rPr>
            <sz val="9"/>
            <color indexed="81"/>
            <rFont val="Tahoma"/>
            <family val="2"/>
          </rPr>
          <t>What specific activities are associatedi with the identified risk?</t>
        </r>
      </text>
    </comment>
    <comment ref="K9" authorId="0" shapeId="0" xr:uid="{95FE5E1D-525D-4988-9631-A968C343A3A1}">
      <text>
        <r>
          <rPr>
            <sz val="9"/>
            <color indexed="81"/>
            <rFont val="Tahoma"/>
            <family val="2"/>
          </rPr>
          <t>What risk remains? The designer may have ensured he design is as safe as reasonably possible but there may be some remaining risk. 
Remaining risk to health or safety, after measures to eliminate, reduce or manage have been considered and applied, must always be 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<sst xmlns="http://schemas.openxmlformats.org/spreadsheetml/2006/main" count="1123" uniqueCount="629">
  <si>
    <t>Project Name:</t>
  </si>
  <si>
    <t>Project No:</t>
  </si>
  <si>
    <t>Site Code:</t>
  </si>
  <si>
    <t>Site name:</t>
  </si>
  <si>
    <t>Document Title:</t>
  </si>
  <si>
    <t>Document No.:</t>
  </si>
  <si>
    <t>Revision No:</t>
  </si>
  <si>
    <t xml:space="preserve">Revision Date </t>
  </si>
  <si>
    <t>Description</t>
  </si>
  <si>
    <t>Prepared By</t>
  </si>
  <si>
    <t>Checked By</t>
  </si>
  <si>
    <t>Reviewed By</t>
  </si>
  <si>
    <t>Approved By</t>
  </si>
  <si>
    <t>Owner: Engineering Delivery</t>
  </si>
  <si>
    <t>1. Instructions For Use</t>
  </si>
  <si>
    <t>Instructions for use</t>
  </si>
  <si>
    <r>
      <rPr>
        <b/>
        <sz val="10"/>
        <color theme="1"/>
        <rFont val="Arial"/>
        <family val="2"/>
      </rPr>
      <t>1.</t>
    </r>
    <r>
      <rPr>
        <sz val="10"/>
        <color theme="1"/>
        <rFont val="Arial"/>
        <family val="2"/>
      </rPr>
      <t xml:space="preserve"> Complete the Cover Sheet. </t>
    </r>
  </si>
  <si>
    <r>
      <rPr>
        <b/>
        <sz val="10"/>
        <color theme="1"/>
        <rFont val="Arial"/>
        <family val="2"/>
      </rPr>
      <t xml:space="preserve">2. </t>
    </r>
    <r>
      <rPr>
        <sz val="10"/>
        <color theme="1"/>
        <rFont val="Arial"/>
        <family val="2"/>
      </rPr>
      <t>On worksheet 2, complete the Hazard Identification Checklist (HIC) selecting all hazards that are relevant to the project. The HIC can also be completed on a tablet computer (iPad etc.) with Microsoft Excel installed. The next steps should then be completed in the full version of Excel on a laptop or desktop computer.</t>
    </r>
  </si>
  <si>
    <r>
      <rPr>
        <b/>
        <sz val="10"/>
        <color theme="1"/>
        <rFont val="Arial"/>
        <family val="2"/>
      </rPr>
      <t xml:space="preserve">3. </t>
    </r>
    <r>
      <rPr>
        <sz val="10"/>
        <color theme="1"/>
        <rFont val="Arial"/>
        <family val="2"/>
      </rPr>
      <t>On worksheet 3, click the refresh button to populate the Design Risk Assessment (DRA) with all the hazards selected in the HIC. Complete the DRA with further information about the hazard, the principles of prevention the designer has applied and the residual risk (likelihood &amp; severity). All H-H,H-M or M-H risks are considered as signficant hazards / risks.</t>
    </r>
  </si>
  <si>
    <r>
      <rPr>
        <b/>
        <sz val="10"/>
        <color theme="1"/>
        <rFont val="Arial"/>
        <family val="2"/>
      </rPr>
      <t xml:space="preserve">4. </t>
    </r>
    <r>
      <rPr>
        <sz val="10"/>
        <color theme="1"/>
        <rFont val="Arial"/>
        <family val="2"/>
      </rPr>
      <t>On worksheet 4, click the refresh button to populate the signifcant hazard log with all significant hazards identified in the DRA on worksheet 3 and provide additional information about the risk and hazard management.</t>
    </r>
  </si>
  <si>
    <r>
      <rPr>
        <b/>
        <sz val="10"/>
        <color theme="1"/>
        <rFont val="Arial"/>
        <family val="2"/>
      </rPr>
      <t xml:space="preserve">5. </t>
    </r>
    <r>
      <rPr>
        <sz val="10"/>
        <color theme="1"/>
        <rFont val="Arial"/>
        <family val="2"/>
      </rPr>
      <t>On worksheet 5, complete the high risk asset check form.</t>
    </r>
  </si>
  <si>
    <r>
      <t xml:space="preserve">6. </t>
    </r>
    <r>
      <rPr>
        <sz val="10"/>
        <color theme="1"/>
        <rFont val="Arial"/>
        <family val="2"/>
      </rPr>
      <t>On worksheet 6, complete the UXO screening to determine whether the site is low risk (no further assessment required), a preliminary risk assessment should be completed by a UXO specialist or whether a detailed risk assessment should be completed by a UXO specialist.</t>
    </r>
  </si>
  <si>
    <t>Eliminating, reducing or controlling foreseeable risks through design (excerpt from HSE guidance on CDM 2015)</t>
  </si>
  <si>
    <t>When designing, a designer must consider the risks people may be exposed to through the course of both constructing a building and using it once it is constructed. Designing is a process that often continues throughout the project and the following questions should be considered when design is carried out:</t>
  </si>
  <si>
    <r>
      <rPr>
        <b/>
        <sz val="10"/>
        <color theme="1"/>
        <rFont val="Arial"/>
        <family val="2"/>
      </rPr>
      <t xml:space="preserve">a) </t>
    </r>
    <r>
      <rPr>
        <sz val="10"/>
        <color theme="1"/>
        <rFont val="Arial"/>
        <family val="2"/>
      </rPr>
      <t>Can I get rid of the problem (or hazard) altogether? For example, can air-conditioning plant on a roof be moved to ground level, so work at height is no longer required for either installation or maintenance?</t>
    </r>
  </si>
  <si>
    <r>
      <rPr>
        <b/>
        <sz val="10"/>
        <color theme="1"/>
        <rFont val="Arial"/>
        <family val="2"/>
      </rPr>
      <t>b)</t>
    </r>
    <r>
      <rPr>
        <sz val="10"/>
        <color theme="1"/>
        <rFont val="Arial"/>
        <family val="2"/>
      </rPr>
      <t xml:space="preserve"> If not, how can I reduce or control the risks, so that harm is unlikely or the potential consequences less serious? For example, can I place the plant within a building on the roof, or provide a barrier around the roof?</t>
    </r>
  </si>
  <si>
    <t>If risks cannot be eliminated altogether, a designer should apply the principles below in deciding how to reduce or control the remaining risks - if possible, in the following order:</t>
  </si>
  <si>
    <r>
      <rPr>
        <b/>
        <sz val="10"/>
        <color theme="1"/>
        <rFont val="Arial"/>
        <family val="2"/>
      </rPr>
      <t xml:space="preserve">a) </t>
    </r>
    <r>
      <rPr>
        <sz val="10"/>
        <color theme="1"/>
        <rFont val="Arial"/>
        <family val="2"/>
      </rPr>
      <t>provide a less risky option, e.g. switch to using paving lighter in weight, to reduce musculoskeletal disorders such as back problems;</t>
    </r>
  </si>
  <si>
    <r>
      <rPr>
        <b/>
        <sz val="10"/>
        <color theme="1"/>
        <rFont val="Arial"/>
        <family val="2"/>
      </rPr>
      <t>b)</t>
    </r>
    <r>
      <rPr>
        <sz val="10"/>
        <color theme="1"/>
        <rFont val="Arial"/>
        <family val="2"/>
      </rPr>
      <t xml:space="preserve"> make provisions for traffic routes so barriers can be provided between pedestrians and traffic;</t>
    </r>
  </si>
  <si>
    <r>
      <rPr>
        <b/>
        <sz val="10"/>
        <color theme="1"/>
        <rFont val="Arial"/>
        <family val="2"/>
      </rPr>
      <t xml:space="preserve">c) </t>
    </r>
    <r>
      <rPr>
        <sz val="10"/>
        <color theme="1"/>
        <rFont val="Arial"/>
        <family val="2"/>
      </rPr>
      <t>ensure that those responsible for planning and managing the work are given the information they will need to manage remaining risks, e.g. tell them about loads that will be particularly heavy or elements of the building that could become unstable. This can be achieved through providing key information on drawings or within models e.g. by using Building Information Modelling (BIM).</t>
    </r>
  </si>
  <si>
    <t>When addressing risks, a designer is expected to do as much as is reasonable at the time the design is prepared. Risks that cannot be addressed at the initial stage of a project may need to be reviewed later on during detailed design. On projects involving more than one contractor, the principal designer will lead in managing the review process. Further information on eliminated, reducing or controlling foreseeable risks is available on HSE's construction web pages:</t>
  </si>
  <si>
    <t>www.hse.gov.uk/construction/areyou/designer.htm</t>
  </si>
  <si>
    <t>Lifesaving Rules</t>
  </si>
  <si>
    <t>Themes</t>
  </si>
  <si>
    <r>
      <rPr>
        <b/>
        <sz val="10"/>
        <color theme="1"/>
        <rFont val="Arial"/>
        <family val="2"/>
      </rPr>
      <t>High hazard services</t>
    </r>
    <r>
      <rPr>
        <sz val="10"/>
        <color theme="1"/>
        <rFont val="Arial"/>
        <family val="2"/>
      </rPr>
      <t xml:space="preserve">
</t>
    </r>
    <r>
      <rPr>
        <sz val="8"/>
        <color theme="1"/>
        <rFont val="Arial"/>
        <family val="2"/>
      </rPr>
      <t>e.g. high pressure gas mains and high voltage cables</t>
    </r>
  </si>
  <si>
    <r>
      <t xml:space="preserve">We </t>
    </r>
    <r>
      <rPr>
        <u/>
        <sz val="10"/>
        <color theme="1"/>
        <rFont val="Arial"/>
        <family val="2"/>
      </rPr>
      <t>only</t>
    </r>
    <r>
      <rPr>
        <sz val="10"/>
        <color theme="1"/>
        <rFont val="Arial"/>
        <family val="2"/>
      </rPr>
      <t xml:space="preserve"> work around live high hazard services if we have exhausted all possibilities to remove the risk through design or isolation, imposed the strictest controls and protected the services once exposed</t>
    </r>
  </si>
  <si>
    <t>Plant stability and safety</t>
  </si>
  <si>
    <r>
      <t xml:space="preserve">We </t>
    </r>
    <r>
      <rPr>
        <u/>
        <sz val="10"/>
        <color theme="1"/>
        <rFont val="Arial"/>
        <family val="2"/>
      </rPr>
      <t>only</t>
    </r>
    <r>
      <rPr>
        <sz val="10"/>
        <color theme="1"/>
        <rFont val="Arial"/>
        <family val="2"/>
      </rPr>
      <t xml:space="preserve"> use plant that is fit for purpose, in good condition, set up safely and operated by competent people</t>
    </r>
  </si>
  <si>
    <t>People / plant interface</t>
  </si>
  <si>
    <r>
      <t xml:space="preserve">We </t>
    </r>
    <r>
      <rPr>
        <u/>
        <sz val="10"/>
        <color theme="1"/>
        <rFont val="Arial"/>
        <family val="2"/>
      </rPr>
      <t>always</t>
    </r>
    <r>
      <rPr>
        <sz val="10"/>
        <color theme="1"/>
        <rFont val="Arial"/>
        <family val="2"/>
      </rPr>
      <t xml:space="preserve"> segregate our plant and our people by observing plant safety zones and only approaching plant once the operator has seen us</t>
    </r>
  </si>
  <si>
    <t>Public protection</t>
  </si>
  <si>
    <r>
      <t xml:space="preserve">We </t>
    </r>
    <r>
      <rPr>
        <u/>
        <sz val="10"/>
        <color theme="1"/>
        <rFont val="Calibri"/>
        <family val="2"/>
        <scheme val="minor"/>
      </rPr>
      <t>always</t>
    </r>
    <r>
      <rPr>
        <sz val="10"/>
        <color theme="1"/>
        <rFont val="Calibri"/>
        <family val="2"/>
        <scheme val="minor"/>
      </rPr>
      <t xml:space="preserve"> ensure that the public are protected by barriers that are strong, safe, secure and child proof</t>
    </r>
  </si>
  <si>
    <r>
      <t xml:space="preserve">Stored energy
</t>
    </r>
    <r>
      <rPr>
        <sz val="8"/>
        <color theme="1"/>
        <rFont val="Calibri"/>
        <family val="2"/>
        <scheme val="minor"/>
      </rPr>
      <t>e.g. any pressurised work, electrically live systems and even coils of wire or steel banding that can spring loose</t>
    </r>
  </si>
  <si>
    <r>
      <t xml:space="preserve">We </t>
    </r>
    <r>
      <rPr>
        <u/>
        <sz val="10"/>
        <color theme="1"/>
        <rFont val="Calibri"/>
        <family val="2"/>
        <scheme val="minor"/>
      </rPr>
      <t>always</t>
    </r>
    <r>
      <rPr>
        <sz val="10"/>
        <color theme="1"/>
        <rFont val="Calibri"/>
        <family val="2"/>
        <scheme val="minor"/>
      </rPr>
      <t xml:space="preserve"> treat 'stored energy' systems with great caution particularly when pressure testing</t>
    </r>
  </si>
  <si>
    <t>PPE</t>
  </si>
  <si>
    <r>
      <t xml:space="preserve">We </t>
    </r>
    <r>
      <rPr>
        <u/>
        <sz val="10"/>
        <color theme="1"/>
        <rFont val="Calibri"/>
        <family val="2"/>
        <scheme val="minor"/>
      </rPr>
      <t>always</t>
    </r>
    <r>
      <rPr>
        <sz val="10"/>
        <color theme="1"/>
        <rFont val="Calibri"/>
        <family val="2"/>
        <scheme val="minor"/>
      </rPr>
      <t xml:space="preserve"> wear the correct PPE for the task, wear it properly and maintain or replace it as necessary</t>
    </r>
  </si>
  <si>
    <t>Risk Matrix Guidence</t>
  </si>
  <si>
    <r>
      <t xml:space="preserve">The Design Risk Assessment uses a 3x3 risk matrix, where 'significant hazards' which </t>
    </r>
    <r>
      <rPr>
        <b/>
        <sz val="10"/>
        <color theme="1"/>
        <rFont val="Arial"/>
        <family val="2"/>
      </rPr>
      <t>must</t>
    </r>
    <r>
      <rPr>
        <sz val="10"/>
        <color theme="1"/>
        <rFont val="Arial"/>
        <family val="2"/>
      </rPr>
      <t xml:space="preserve"> be recorded in the PCI and Construction Drawings are those in the top right hand quadrant of the risk matrix, as shown below. </t>
    </r>
  </si>
  <si>
    <t>2. Hazard Identification Checklist</t>
  </si>
  <si>
    <t>Category</t>
  </si>
  <si>
    <t>Ref.</t>
  </si>
  <si>
    <t>Hazard</t>
  </si>
  <si>
    <r>
      <t xml:space="preserve">Applicable?
</t>
    </r>
    <r>
      <rPr>
        <sz val="11"/>
        <color theme="0"/>
        <rFont val="Arial"/>
        <family val="2"/>
      </rPr>
      <t>(Y/N/TBC)</t>
    </r>
  </si>
  <si>
    <r>
      <rPr>
        <b/>
        <sz val="10"/>
        <color theme="1"/>
        <rFont val="Arial"/>
        <family val="2"/>
      </rPr>
      <t>1.</t>
    </r>
    <r>
      <rPr>
        <sz val="10"/>
        <color theme="1"/>
        <rFont val="Arial"/>
        <family val="2"/>
      </rPr>
      <t xml:space="preserve"> Existing Ground Conditions</t>
    </r>
  </si>
  <si>
    <t>1.1</t>
  </si>
  <si>
    <t>Archaeology</t>
  </si>
  <si>
    <t>Y</t>
  </si>
  <si>
    <t>1.2</t>
  </si>
  <si>
    <t>Aquifer or Public/Water Supply</t>
  </si>
  <si>
    <t>1.3</t>
  </si>
  <si>
    <t>Artesian Conditions</t>
  </si>
  <si>
    <t>N</t>
  </si>
  <si>
    <t>1.4</t>
  </si>
  <si>
    <t>Contaminated Land</t>
  </si>
  <si>
    <t>1.5</t>
  </si>
  <si>
    <t>Flood Plain</t>
  </si>
  <si>
    <t>1.6</t>
  </si>
  <si>
    <t>Groundwater</t>
  </si>
  <si>
    <t>1.7</t>
  </si>
  <si>
    <t>High or Fluctuating Water Tables</t>
  </si>
  <si>
    <t>1.8</t>
  </si>
  <si>
    <t>High Permeability Conditions</t>
  </si>
  <si>
    <t>1.9</t>
  </si>
  <si>
    <t>Invasive Plants</t>
  </si>
  <si>
    <t>1.10</t>
  </si>
  <si>
    <t>Mine Workings</t>
  </si>
  <si>
    <t>1.11</t>
  </si>
  <si>
    <t>Radon</t>
  </si>
  <si>
    <t>1.12</t>
  </si>
  <si>
    <t>Reservoirs</t>
  </si>
  <si>
    <t>1.13</t>
  </si>
  <si>
    <t>Running Sand</t>
  </si>
  <si>
    <t>1.14</t>
  </si>
  <si>
    <t>Seismic Activity</t>
  </si>
  <si>
    <t>1.15</t>
  </si>
  <si>
    <t>Steep / Unstable Slopes</t>
  </si>
  <si>
    <t>1.16</t>
  </si>
  <si>
    <t>Unstable Outcrops</t>
  </si>
  <si>
    <t>1.17</t>
  </si>
  <si>
    <t>Unstable Rock / Strata Formations Below Ground</t>
  </si>
  <si>
    <t>1.18</t>
  </si>
  <si>
    <t>Watercourses</t>
  </si>
  <si>
    <t>1.19</t>
  </si>
  <si>
    <t>Other</t>
  </si>
  <si>
    <t>1.20</t>
  </si>
  <si>
    <r>
      <rPr>
        <b/>
        <sz val="10"/>
        <color theme="1"/>
        <rFont val="Arial"/>
        <family val="2"/>
      </rPr>
      <t>2.</t>
    </r>
    <r>
      <rPr>
        <sz val="10"/>
        <color theme="1"/>
        <rFont val="Arial"/>
        <family val="2"/>
      </rPr>
      <t xml:space="preserve"> Existing Hazardous Substances (ground contamination / existing buildings)</t>
    </r>
  </si>
  <si>
    <t>2.1</t>
  </si>
  <si>
    <t>Antimony</t>
  </si>
  <si>
    <t>2. Existing Hazardous Substances (ground contamination / existing buildings)</t>
  </si>
  <si>
    <t>2.2</t>
  </si>
  <si>
    <t>Arsenic</t>
  </si>
  <si>
    <t>2.3</t>
  </si>
  <si>
    <r>
      <t>Asbestos</t>
    </r>
    <r>
      <rPr>
        <sz val="8"/>
        <color theme="1"/>
        <rFont val="Arial"/>
        <family val="2"/>
      </rPr>
      <t xml:space="preserve"> (e.g. ground contamination, buildings pre-2000, asbestos cement, pitch fibre pipes etc.)</t>
    </r>
  </si>
  <si>
    <t>2.4</t>
  </si>
  <si>
    <t>Cadmium</t>
  </si>
  <si>
    <t>2.5</t>
  </si>
  <si>
    <t>Chlorine</t>
  </si>
  <si>
    <t>2.6</t>
  </si>
  <si>
    <t>Explosive Substances (DSEAR Zones)</t>
  </si>
  <si>
    <t>2.7</t>
  </si>
  <si>
    <t>Hydrogen Sulphide</t>
  </si>
  <si>
    <t>2.8</t>
  </si>
  <si>
    <t>Lead (from ground contamination or piping)</t>
  </si>
  <si>
    <t>2.9</t>
  </si>
  <si>
    <t>Management of hazardous substances</t>
  </si>
  <si>
    <t>2.10</t>
  </si>
  <si>
    <t>Mercury</t>
  </si>
  <si>
    <t>2.11</t>
  </si>
  <si>
    <t>Methane</t>
  </si>
  <si>
    <t>2.12</t>
  </si>
  <si>
    <t>Petrol / Fuel (DERV)</t>
  </si>
  <si>
    <t>2.13</t>
  </si>
  <si>
    <t>Sewage or Screenings, Sludge</t>
  </si>
  <si>
    <t>2.14</t>
  </si>
  <si>
    <t>Sulphates</t>
  </si>
  <si>
    <t>2.15</t>
  </si>
  <si>
    <r>
      <t>Tar Disposal</t>
    </r>
    <r>
      <rPr>
        <sz val="8"/>
        <color theme="1"/>
        <rFont val="Arial"/>
        <family val="2"/>
      </rPr>
      <t xml:space="preserve"> (e.g. car parks)</t>
    </r>
  </si>
  <si>
    <t>2.16</t>
  </si>
  <si>
    <t>2.17</t>
  </si>
  <si>
    <r>
      <rPr>
        <b/>
        <sz val="10"/>
        <color theme="1"/>
        <rFont val="Arial"/>
        <family val="2"/>
      </rPr>
      <t>3.</t>
    </r>
    <r>
      <rPr>
        <sz val="10"/>
        <color theme="1"/>
        <rFont val="Arial"/>
        <family val="2"/>
      </rPr>
      <t xml:space="preserve"> Existing Structures / Land Uses</t>
    </r>
  </si>
  <si>
    <t>3.1</t>
  </si>
  <si>
    <t>Abandoned Structures in a Dangerous Condition</t>
  </si>
  <si>
    <t>3. Existing Structures / Land Uses</t>
  </si>
  <si>
    <t>3.2</t>
  </si>
  <si>
    <t>Client's Operational Structures</t>
  </si>
  <si>
    <t>3.3</t>
  </si>
  <si>
    <t>Confined Spaces</t>
  </si>
  <si>
    <t>3.4</t>
  </si>
  <si>
    <t>Disruption to Emergency Procedures</t>
  </si>
  <si>
    <t>3.5</t>
  </si>
  <si>
    <t>Dry or Wet Rot</t>
  </si>
  <si>
    <t>3.6</t>
  </si>
  <si>
    <t>Duct work</t>
  </si>
  <si>
    <t>3.7</t>
  </si>
  <si>
    <t>Unexploded ordnance (see tab 6)</t>
  </si>
  <si>
    <t>3.8</t>
  </si>
  <si>
    <t>Damage to foundations of existing structure</t>
  </si>
  <si>
    <t>3.9</t>
  </si>
  <si>
    <t>Damage to culverts and tunnels</t>
  </si>
  <si>
    <t>3.10</t>
  </si>
  <si>
    <t>Damage to wells, air raid shelters, mine shafts, other buried structures</t>
  </si>
  <si>
    <t>3.11</t>
  </si>
  <si>
    <t>Delivery areas</t>
  </si>
  <si>
    <t>3.12</t>
  </si>
  <si>
    <t>Fragile Roofs</t>
  </si>
  <si>
    <t>3.13</t>
  </si>
  <si>
    <t>Failure of artificial lighting</t>
  </si>
  <si>
    <t>3.14</t>
  </si>
  <si>
    <t>Interdependence of existing structures</t>
  </si>
  <si>
    <t>3.15</t>
  </si>
  <si>
    <t>Glass Fibre</t>
  </si>
  <si>
    <t>3.16</t>
  </si>
  <si>
    <t>Lifting Equipment</t>
  </si>
  <si>
    <t>3.17</t>
  </si>
  <si>
    <t>Parking</t>
  </si>
  <si>
    <t>3.18</t>
  </si>
  <si>
    <t>Pressure Systems</t>
  </si>
  <si>
    <t>3.19</t>
  </si>
  <si>
    <t>Refrigerants</t>
  </si>
  <si>
    <t>3.20</t>
  </si>
  <si>
    <t>Site Traffic</t>
  </si>
  <si>
    <t>3.21</t>
  </si>
  <si>
    <t>Structural integrity of adjacent structures</t>
  </si>
  <si>
    <t>3.22</t>
  </si>
  <si>
    <r>
      <t xml:space="preserve">Unauthorised site access </t>
    </r>
    <r>
      <rPr>
        <sz val="8"/>
        <color theme="1"/>
        <rFont val="Arial"/>
        <family val="2"/>
      </rPr>
      <t>(e.g. history of trespass, vandalism or violence)</t>
    </r>
  </si>
  <si>
    <t>3.23</t>
  </si>
  <si>
    <t>Visitor Controls</t>
  </si>
  <si>
    <t>3.24</t>
  </si>
  <si>
    <t>Wastewater / clean water treatment</t>
  </si>
  <si>
    <t>3.25</t>
  </si>
  <si>
    <t>Ventilation and exhausts</t>
  </si>
  <si>
    <t>3.26</t>
  </si>
  <si>
    <t>Vibration</t>
  </si>
  <si>
    <t>3.27</t>
  </si>
  <si>
    <t>Working on live works</t>
  </si>
  <si>
    <t>3.28</t>
  </si>
  <si>
    <t>Industrial Processes</t>
  </si>
  <si>
    <t>3.29</t>
  </si>
  <si>
    <r>
      <t xml:space="preserve">Historical buildings </t>
    </r>
    <r>
      <rPr>
        <sz val="8"/>
        <color theme="1"/>
        <rFont val="Arial"/>
        <family val="2"/>
      </rPr>
      <t>(listed buildings register)</t>
    </r>
  </si>
  <si>
    <t>3.30</t>
  </si>
  <si>
    <t>Fragile Materials</t>
  </si>
  <si>
    <t>3.31</t>
  </si>
  <si>
    <t>Fire Damage</t>
  </si>
  <si>
    <t>3.32</t>
  </si>
  <si>
    <t>Post tensioned reinforced concrete</t>
  </si>
  <si>
    <t>3.33</t>
  </si>
  <si>
    <t>Load-bearing walls or elements</t>
  </si>
  <si>
    <t>3.34</t>
  </si>
  <si>
    <t>Structural Instability</t>
  </si>
  <si>
    <t>3.35</t>
  </si>
  <si>
    <t>Client's Activities</t>
  </si>
  <si>
    <t>3.36</t>
  </si>
  <si>
    <t>COMAH site</t>
  </si>
  <si>
    <t>3.37</t>
  </si>
  <si>
    <t>Buried Structure, Other</t>
  </si>
  <si>
    <t>3.38</t>
  </si>
  <si>
    <r>
      <rPr>
        <b/>
        <sz val="10"/>
        <color theme="1"/>
        <rFont val="Arial"/>
        <family val="2"/>
      </rPr>
      <t>4.</t>
    </r>
    <r>
      <rPr>
        <sz val="10"/>
        <color theme="1"/>
        <rFont val="Arial"/>
        <family val="2"/>
      </rPr>
      <t xml:space="preserve"> Existing Overhead &amp; Underground Services</t>
    </r>
  </si>
  <si>
    <t>4.1</t>
  </si>
  <si>
    <t>BT and Other Telecommunications</t>
  </si>
  <si>
    <t>4. Existing Overhead &amp; Underground Services</t>
  </si>
  <si>
    <t>4.2</t>
  </si>
  <si>
    <t>Cable TV / Fibre Optic Cables</t>
  </si>
  <si>
    <t>4.3</t>
  </si>
  <si>
    <t>Gas Mains</t>
  </si>
  <si>
    <t>4.4</t>
  </si>
  <si>
    <t>Electricity (above ground - cables, pylons etc.)</t>
  </si>
  <si>
    <t>4.5</t>
  </si>
  <si>
    <t>Electricity (below ground)</t>
  </si>
  <si>
    <t>4.6</t>
  </si>
  <si>
    <t>Pipe bridges or supported services</t>
  </si>
  <si>
    <t>4.7</t>
  </si>
  <si>
    <t>Potable water mains</t>
  </si>
  <si>
    <t>4.8</t>
  </si>
  <si>
    <t>Private pipelines or feeds</t>
  </si>
  <si>
    <t>4.9</t>
  </si>
  <si>
    <t>Waste, wastewater, stormwater pipes and mains</t>
  </si>
  <si>
    <t>4.10</t>
  </si>
  <si>
    <t>High Risk Asset / Major Accident Hazard Pipeline (see tab 5)</t>
  </si>
  <si>
    <t>4.11</t>
  </si>
  <si>
    <t>Pumping mains</t>
  </si>
  <si>
    <t>4.12</t>
  </si>
  <si>
    <t>Stored Energy (inc. pressurised work, electrical live systems, coils of wire or steel banding, etc.)</t>
  </si>
  <si>
    <t>4.13</t>
  </si>
  <si>
    <t>4.14</t>
  </si>
  <si>
    <r>
      <rPr>
        <b/>
        <sz val="10"/>
        <color theme="1"/>
        <rFont val="Arial"/>
        <family val="2"/>
      </rPr>
      <t>5.</t>
    </r>
    <r>
      <rPr>
        <sz val="10"/>
        <color theme="1"/>
        <rFont val="Arial"/>
        <family val="2"/>
      </rPr>
      <t xml:space="preserve"> Existing Access &amp; Transport</t>
    </r>
  </si>
  <si>
    <t>5.1</t>
  </si>
  <si>
    <r>
      <t xml:space="preserve">Conflict with local events </t>
    </r>
    <r>
      <rPr>
        <sz val="8"/>
        <color theme="1"/>
        <rFont val="Arial"/>
        <family val="2"/>
      </rPr>
      <t>(e.g. sports events, concerts etc.)</t>
    </r>
  </si>
  <si>
    <t>5. Existing Access &amp; Transport</t>
  </si>
  <si>
    <t>5.2</t>
  </si>
  <si>
    <t>Client's Roads</t>
  </si>
  <si>
    <t>5.3</t>
  </si>
  <si>
    <t>Increased Traffic Movements</t>
  </si>
  <si>
    <t>5.4</t>
  </si>
  <si>
    <t>Residential areas and schools</t>
  </si>
  <si>
    <t>5.5</t>
  </si>
  <si>
    <t>Heavy goods deliveries</t>
  </si>
  <si>
    <t>5.6</t>
  </si>
  <si>
    <t>Narrow Roads / Bridges</t>
  </si>
  <si>
    <t>5.7</t>
  </si>
  <si>
    <t>Low Bridges</t>
  </si>
  <si>
    <t>5.8</t>
  </si>
  <si>
    <t>Overhead power cables</t>
  </si>
  <si>
    <t>5.9</t>
  </si>
  <si>
    <t>Parking Restrictions</t>
  </si>
  <si>
    <t>5.10</t>
  </si>
  <si>
    <t>Rights of way</t>
  </si>
  <si>
    <t>5.11</t>
  </si>
  <si>
    <t>Shared Access</t>
  </si>
  <si>
    <t>5.12</t>
  </si>
  <si>
    <t>Traffic systems and restrictions</t>
  </si>
  <si>
    <t>5.13</t>
  </si>
  <si>
    <t>Weak bridges</t>
  </si>
  <si>
    <t>5.14</t>
  </si>
  <si>
    <t>Pedestrian routes</t>
  </si>
  <si>
    <t>5.15</t>
  </si>
  <si>
    <t>5.16</t>
  </si>
  <si>
    <r>
      <rPr>
        <b/>
        <sz val="10"/>
        <color theme="1"/>
        <rFont val="Arial"/>
        <family val="2"/>
      </rPr>
      <t>6.</t>
    </r>
    <r>
      <rPr>
        <sz val="10"/>
        <color theme="1"/>
        <rFont val="Arial"/>
        <family val="2"/>
      </rPr>
      <t xml:space="preserve"> Existing Surrounding Land Use</t>
    </r>
  </si>
  <si>
    <t>6.1</t>
  </si>
  <si>
    <t>Aircraft flight paths</t>
  </si>
  <si>
    <t>6. Existing Surrounding Land Use</t>
  </si>
  <si>
    <t>6.2</t>
  </si>
  <si>
    <t>Air navigation conflicts</t>
  </si>
  <si>
    <t>6.3</t>
  </si>
  <si>
    <t>Adjacent animal or equestrian enclosures</t>
  </si>
  <si>
    <t>6.4</t>
  </si>
  <si>
    <t>Disruption to rail services</t>
  </si>
  <si>
    <t>6.5</t>
  </si>
  <si>
    <r>
      <t>Public buildings</t>
    </r>
    <r>
      <rPr>
        <sz val="8"/>
        <color theme="1"/>
        <rFont val="Arial"/>
        <family val="2"/>
      </rPr>
      <t xml:space="preserve"> (e.g. shops, schools, hospitals, tourist attractions)</t>
    </r>
  </si>
  <si>
    <t>6.6</t>
  </si>
  <si>
    <r>
      <t xml:space="preserve">Environmentally sensitive sites </t>
    </r>
    <r>
      <rPr>
        <sz val="8"/>
        <color theme="1"/>
        <rFont val="Arial"/>
        <family val="2"/>
      </rPr>
      <t>(e.g. National Park, AOND, SSSI etc.)</t>
    </r>
  </si>
  <si>
    <t>6.7</t>
  </si>
  <si>
    <r>
      <t xml:space="preserve">Emergency arrangements </t>
    </r>
    <r>
      <rPr>
        <sz val="8"/>
        <color theme="1"/>
        <rFont val="Arial"/>
        <family val="2"/>
      </rPr>
      <t>(industrial / chemical processes)</t>
    </r>
  </si>
  <si>
    <t>6.8</t>
  </si>
  <si>
    <t>Planning Restrictions</t>
  </si>
  <si>
    <t>6.9</t>
  </si>
  <si>
    <t>6.10</t>
  </si>
  <si>
    <t>6.11</t>
  </si>
  <si>
    <t>Legionella</t>
  </si>
  <si>
    <t>6.12</t>
  </si>
  <si>
    <r>
      <t xml:space="preserve">Leptospirosis </t>
    </r>
    <r>
      <rPr>
        <sz val="8"/>
        <color theme="1"/>
        <rFont val="Arial"/>
        <family val="2"/>
      </rPr>
      <t>(Weil's disease)</t>
    </r>
  </si>
  <si>
    <t>6.13</t>
  </si>
  <si>
    <t>Lyme Disease</t>
  </si>
  <si>
    <t>6.14</t>
  </si>
  <si>
    <t>High alumina cement concrete</t>
  </si>
  <si>
    <t>6.15</t>
  </si>
  <si>
    <t>Noise</t>
  </si>
  <si>
    <t>6.16</t>
  </si>
  <si>
    <r>
      <t>Vermin</t>
    </r>
    <r>
      <rPr>
        <sz val="8"/>
        <color theme="1"/>
        <rFont val="Arial"/>
        <family val="2"/>
      </rPr>
      <t xml:space="preserve"> (e.g. rats, pigeons / seagulls)</t>
    </r>
  </si>
  <si>
    <t>6.17</t>
  </si>
  <si>
    <r>
      <t xml:space="preserve">Blood-borne viruses </t>
    </r>
    <r>
      <rPr>
        <sz val="8"/>
        <color theme="1"/>
        <rFont val="Arial"/>
        <family val="2"/>
      </rPr>
      <t>(e.g. Hepatitis B, Hepatitis C, HIV)</t>
    </r>
  </si>
  <si>
    <t>6.18</t>
  </si>
  <si>
    <t>E. coli</t>
  </si>
  <si>
    <t>6.19</t>
  </si>
  <si>
    <t>Anthrax</t>
  </si>
  <si>
    <t>6.20</t>
  </si>
  <si>
    <t>Woodgarston Castle, Other</t>
  </si>
  <si>
    <t>6.21</t>
  </si>
  <si>
    <t>6.22</t>
  </si>
  <si>
    <r>
      <rPr>
        <b/>
        <sz val="10"/>
        <color theme="1"/>
        <rFont val="Arial"/>
        <family val="2"/>
      </rPr>
      <t>7.</t>
    </r>
    <r>
      <rPr>
        <sz val="10"/>
        <color theme="1"/>
        <rFont val="Arial"/>
        <family val="2"/>
      </rPr>
      <t xml:space="preserve"> Design Related Hazards</t>
    </r>
  </si>
  <si>
    <t>7.1</t>
  </si>
  <si>
    <t>Building Regulations</t>
  </si>
  <si>
    <t>7. Design Related Hazards</t>
  </si>
  <si>
    <t>7.2</t>
  </si>
  <si>
    <r>
      <t xml:space="preserve">Unusual design cases / loading cases </t>
    </r>
    <r>
      <rPr>
        <sz val="8"/>
        <color theme="1"/>
        <rFont val="Arial"/>
        <family val="2"/>
      </rPr>
      <t>(e.g. large settlements, dynamic loadings etc.)</t>
    </r>
  </si>
  <si>
    <t>7.3</t>
  </si>
  <si>
    <t>Is there a need for conceptual reviews / detailed design reviews / third party checks?</t>
  </si>
  <si>
    <t>7.4</t>
  </si>
  <si>
    <t>Additional loads during operational / maintenance works</t>
  </si>
  <si>
    <t>7.5</t>
  </si>
  <si>
    <t>Consider the need for a sequence of erection or any procedures for construction</t>
  </si>
  <si>
    <t>7.6</t>
  </si>
  <si>
    <t>Consider the need for decommissioning or demolition of the proposed works</t>
  </si>
  <si>
    <t>7.7</t>
  </si>
  <si>
    <t>Confined spaces and hazardous areas noted on drawings</t>
  </si>
  <si>
    <t>7.8</t>
  </si>
  <si>
    <t>Site Orientation</t>
  </si>
  <si>
    <t>7.9</t>
  </si>
  <si>
    <t>Structure to be designed to BS EN 1992-3 (water retaining)</t>
  </si>
  <si>
    <t>7.10</t>
  </si>
  <si>
    <r>
      <t xml:space="preserve">Sources of contamination of the potable water supply </t>
    </r>
    <r>
      <rPr>
        <sz val="8"/>
        <color theme="1"/>
        <rFont val="Arial"/>
        <family val="2"/>
      </rPr>
      <t>(e.g. atmospheric, groundwater, materials requiring water quality approval, direct injection, material curing by-products, hydaulic linkage sources)</t>
    </r>
  </si>
  <si>
    <t>7.11</t>
  </si>
  <si>
    <t>Switchgear ratings and operating restrictions</t>
  </si>
  <si>
    <t>7.12</t>
  </si>
  <si>
    <t>Trade Effluent Discharges</t>
  </si>
  <si>
    <t>7.13</t>
  </si>
  <si>
    <r>
      <t>Potential for multiple fatalities to the public</t>
    </r>
    <r>
      <rPr>
        <sz val="8"/>
        <color theme="1"/>
        <rFont val="Arial"/>
        <family val="2"/>
      </rPr>
      <t xml:space="preserve"> (e.g. tunnelling, use of crane, major road, railway)</t>
    </r>
  </si>
  <si>
    <t>7.14</t>
  </si>
  <si>
    <r>
      <t xml:space="preserve">Temporary works </t>
    </r>
    <r>
      <rPr>
        <sz val="8"/>
        <color theme="1"/>
        <rFont val="Arial"/>
        <family val="2"/>
      </rPr>
      <t>(e.g. bracing of a structure during construction)</t>
    </r>
  </si>
  <si>
    <t>7.15</t>
  </si>
  <si>
    <t>Hazardous or flammable substances specified in the design</t>
  </si>
  <si>
    <t>7.16</t>
  </si>
  <si>
    <t>Design sequences / disassembly crucial to safe working</t>
  </si>
  <si>
    <t>7.17</t>
  </si>
  <si>
    <t>Structures that create particular access problems</t>
  </si>
  <si>
    <t>7.18</t>
  </si>
  <si>
    <r>
      <t>Heavy or awkward prefabricated elements</t>
    </r>
    <r>
      <rPr>
        <sz val="8"/>
        <color theme="1"/>
        <rFont val="Arial"/>
        <family val="2"/>
      </rPr>
      <t xml:space="preserve"> (e.g. creates risks in handling)</t>
    </r>
  </si>
  <si>
    <t>7.19</t>
  </si>
  <si>
    <t>7.20</t>
  </si>
  <si>
    <r>
      <rPr>
        <b/>
        <sz val="10"/>
        <color theme="1"/>
        <rFont val="Arial"/>
        <family val="2"/>
      </rPr>
      <t>8.</t>
    </r>
    <r>
      <rPr>
        <sz val="10"/>
        <color theme="1"/>
        <rFont val="Arial"/>
        <family val="2"/>
      </rPr>
      <t xml:space="preserve"> Operation &amp; Maintenance Related Hazards</t>
    </r>
  </si>
  <si>
    <t>8.1</t>
  </si>
  <si>
    <r>
      <t xml:space="preserve">Access for operation, maintenance </t>
    </r>
    <r>
      <rPr>
        <sz val="8"/>
        <color theme="1"/>
        <rFont val="Arial"/>
        <family val="2"/>
      </rPr>
      <t>(e.g. painting)</t>
    </r>
  </si>
  <si>
    <t>8.2</t>
  </si>
  <si>
    <t>Access into Confined Spaces</t>
  </si>
  <si>
    <t>8.3</t>
  </si>
  <si>
    <t>Access to / egress from site (permanent) and traffic management systems</t>
  </si>
  <si>
    <t>8.4</t>
  </si>
  <si>
    <t>Access to roofs and gutters</t>
  </si>
  <si>
    <t>8.5</t>
  </si>
  <si>
    <t>Accidental start-up of equipment</t>
  </si>
  <si>
    <t>8.6</t>
  </si>
  <si>
    <t>Back-up Systems</t>
  </si>
  <si>
    <t>8.7</t>
  </si>
  <si>
    <t>Building Security</t>
  </si>
  <si>
    <t>8.8</t>
  </si>
  <si>
    <t>Chemical Dosing</t>
  </si>
  <si>
    <t>8.9</t>
  </si>
  <si>
    <t>Chemical Storage</t>
  </si>
  <si>
    <t>8.10</t>
  </si>
  <si>
    <t>Condensation protection measures</t>
  </si>
  <si>
    <t>8.11</t>
  </si>
  <si>
    <t>Disabled Access</t>
  </si>
  <si>
    <t>8.12</t>
  </si>
  <si>
    <t>Diving Operations</t>
  </si>
  <si>
    <t>8.13</t>
  </si>
  <si>
    <t>Dust generation and extraction</t>
  </si>
  <si>
    <t>8.14</t>
  </si>
  <si>
    <t>Ease of window operation, cleaning of windows</t>
  </si>
  <si>
    <t>8.15</t>
  </si>
  <si>
    <t>Emergency alarms and procedures, emergency stops</t>
  </si>
  <si>
    <t>8.16</t>
  </si>
  <si>
    <t>Emergency exits or points of egress</t>
  </si>
  <si>
    <t>8.17</t>
  </si>
  <si>
    <t>Emergency shutdown</t>
  </si>
  <si>
    <t>8.18</t>
  </si>
  <si>
    <t>Eye protection, emergency showers etc.</t>
  </si>
  <si>
    <t>8.19</t>
  </si>
  <si>
    <t>Explosive Atmospheres</t>
  </si>
  <si>
    <t>8.20</t>
  </si>
  <si>
    <t>Factory controlled treatments for: timber preservation, applied paint systems, protective treatments</t>
  </si>
  <si>
    <t>8.21</t>
  </si>
  <si>
    <t>Falls from Height</t>
  </si>
  <si>
    <t>8.22</t>
  </si>
  <si>
    <t>Fire Prevention</t>
  </si>
  <si>
    <t>8.23</t>
  </si>
  <si>
    <t>8.24</t>
  </si>
  <si>
    <t>Fuel Storage</t>
  </si>
  <si>
    <t>8.25</t>
  </si>
  <si>
    <t>Gas generation and potentially explosive atmospheres</t>
  </si>
  <si>
    <t>8.26</t>
  </si>
  <si>
    <t>Gas Storage</t>
  </si>
  <si>
    <t>8.27</t>
  </si>
  <si>
    <r>
      <t xml:space="preserve">General access requirements to all equipment and processes for removal and maintenance </t>
    </r>
    <r>
      <rPr>
        <sz val="8"/>
        <color theme="1"/>
        <rFont val="Arial"/>
        <family val="2"/>
      </rPr>
      <t>e.g. davit / gantry locations</t>
    </r>
  </si>
  <si>
    <t>8.28</t>
  </si>
  <si>
    <t>Has surge pressure analysis been considered for all existing or proposed pipelines?</t>
  </si>
  <si>
    <t>8.29</t>
  </si>
  <si>
    <t>Control measures identified in the fire risk assessment</t>
  </si>
  <si>
    <t>8.30</t>
  </si>
  <si>
    <t>Heating systems and lagging requirements</t>
  </si>
  <si>
    <t>8.31</t>
  </si>
  <si>
    <t>Insulation oil in switchgear and transformers</t>
  </si>
  <si>
    <t>8.32</t>
  </si>
  <si>
    <t>Legionella Generation</t>
  </si>
  <si>
    <t>8.33</t>
  </si>
  <si>
    <t>Lightning Strikes</t>
  </si>
  <si>
    <t>8.34</t>
  </si>
  <si>
    <t>Mothballing Procedures</t>
  </si>
  <si>
    <t>8.35</t>
  </si>
  <si>
    <t>Moving / Rotating Parts of Machinery</t>
  </si>
  <si>
    <t>8.36</t>
  </si>
  <si>
    <t>Noise Protection</t>
  </si>
  <si>
    <t>8.37</t>
  </si>
  <si>
    <t>Failure in Use</t>
  </si>
  <si>
    <t>8.38</t>
  </si>
  <si>
    <t>Permanent or temporary lifting arrangements / hooks etc.</t>
  </si>
  <si>
    <t>8.39</t>
  </si>
  <si>
    <t>Pollution potential of watercourses from process or loss of contents</t>
  </si>
  <si>
    <t>8.40</t>
  </si>
  <si>
    <t>Protective Equipment</t>
  </si>
  <si>
    <t>8.41</t>
  </si>
  <si>
    <t>Relief Systems</t>
  </si>
  <si>
    <t>8.42</t>
  </si>
  <si>
    <t>Removal of Silt / Debris / Blockage</t>
  </si>
  <si>
    <t>8.43</t>
  </si>
  <si>
    <t>Replacement of Lighting Facilities</t>
  </si>
  <si>
    <t>8.44</t>
  </si>
  <si>
    <t>Safety glazing of low level systems</t>
  </si>
  <si>
    <t>8.45</t>
  </si>
  <si>
    <t>Service provision (water supply, washwater, lighting, power sockets)</t>
  </si>
  <si>
    <t>8.46</t>
  </si>
  <si>
    <t>Standby Equipment</t>
  </si>
  <si>
    <t>8.47</t>
  </si>
  <si>
    <t>8.48</t>
  </si>
  <si>
    <t>Training Requirements for Operatives</t>
  </si>
  <si>
    <t>8.49</t>
  </si>
  <si>
    <t>Trips and Alarms</t>
  </si>
  <si>
    <t>8.50</t>
  </si>
  <si>
    <t>Unauthorised Access</t>
  </si>
  <si>
    <t>8.51</t>
  </si>
  <si>
    <t>Valve and process security</t>
  </si>
  <si>
    <t>8.52</t>
  </si>
  <si>
    <t>Vehicle protection measures</t>
  </si>
  <si>
    <t>8.53</t>
  </si>
  <si>
    <t>Ventilation Systems</t>
  </si>
  <si>
    <t>8.54</t>
  </si>
  <si>
    <t>Washing or Spray Systems</t>
  </si>
  <si>
    <t>8.55</t>
  </si>
  <si>
    <r>
      <rPr>
        <b/>
        <sz val="10"/>
        <color theme="1"/>
        <rFont val="Arial"/>
        <family val="2"/>
      </rPr>
      <t>9.</t>
    </r>
    <r>
      <rPr>
        <sz val="10"/>
        <color theme="1"/>
        <rFont val="Arial"/>
        <family val="2"/>
      </rPr>
      <t xml:space="preserve"> Demolition Related Hazards</t>
    </r>
  </si>
  <si>
    <t>9.1</t>
  </si>
  <si>
    <t>9. Demolition Related Hazards</t>
  </si>
  <si>
    <t>9.2</t>
  </si>
  <si>
    <t>9.3</t>
  </si>
  <si>
    <t>9.4</t>
  </si>
  <si>
    <t>9.5</t>
  </si>
  <si>
    <t>9.6</t>
  </si>
  <si>
    <t>9.7</t>
  </si>
  <si>
    <t>9.8</t>
  </si>
  <si>
    <t>9.9</t>
  </si>
  <si>
    <t>9.10</t>
  </si>
  <si>
    <t>9.11</t>
  </si>
  <si>
    <t>9.12</t>
  </si>
  <si>
    <t>9.13</t>
  </si>
  <si>
    <t>9.14</t>
  </si>
  <si>
    <t>9.15</t>
  </si>
  <si>
    <t>9.16</t>
  </si>
  <si>
    <t>9.17</t>
  </si>
  <si>
    <t>9.18</t>
  </si>
  <si>
    <t>9.19</t>
  </si>
  <si>
    <t>9.20</t>
  </si>
  <si>
    <r>
      <rPr>
        <b/>
        <sz val="10"/>
        <color theme="1"/>
        <rFont val="Arial"/>
        <family val="2"/>
      </rPr>
      <t>10.</t>
    </r>
    <r>
      <rPr>
        <sz val="10"/>
        <color theme="1"/>
        <rFont val="Arial"/>
        <family val="2"/>
      </rPr>
      <t xml:space="preserve"> Actions From HAZOP, SWIFT, ALM, LOPA, Etc.</t>
    </r>
  </si>
  <si>
    <t>10.1</t>
  </si>
  <si>
    <t>&lt;add headings as necessary&gt;</t>
  </si>
  <si>
    <t>10.2</t>
  </si>
  <si>
    <t>10.3</t>
  </si>
  <si>
    <t>10.4</t>
  </si>
  <si>
    <t>10.5</t>
  </si>
  <si>
    <t>10.6</t>
  </si>
  <si>
    <t>10.7</t>
  </si>
  <si>
    <t>10.8</t>
  </si>
  <si>
    <t>10.9</t>
  </si>
  <si>
    <t>10.10</t>
  </si>
  <si>
    <r>
      <rPr>
        <b/>
        <sz val="10"/>
        <color theme="1"/>
        <rFont val="Arial"/>
        <family val="2"/>
      </rPr>
      <t>11.</t>
    </r>
    <r>
      <rPr>
        <sz val="10"/>
        <color theme="1"/>
        <rFont val="Arial"/>
        <family val="2"/>
      </rPr>
      <t xml:space="preserve"> OTHER</t>
    </r>
  </si>
  <si>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</si>
  <si>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</si>
  <si>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</si>
  <si>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</si>
  <si>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</si>
  <si>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</si>
  <si>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</si>
  <si>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</si>
  <si>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</si>
  <si>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</si>
  <si>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</si>
  <si>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</si>
  <si>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</si>
  <si>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</si>
  <si>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</si>
  <si>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</si>
  <si>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</si>
  <si>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</si>
  <si>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</si>
  <si>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</si>
  <si>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</si>
  <si>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</si>
  <si>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</si>
  <si>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</si>
  <si>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</si>
  <si>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</si>
  <si>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</si>
  <si>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</si>
  <si>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</si>
  <si>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</si>
  <si>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3. Design Risk Assessment</t>
  </si>
  <si>
    <t>Significant risks are not necessarily those that involve the greatest risks, but those (including health risks) that are not likely to be obvious, are unusual, or likely to be difficult to manage effectively.</t>
  </si>
  <si>
    <t>Initial Risk Assessment</t>
  </si>
  <si>
    <t>Residual Risk Assessment</t>
  </si>
  <si>
    <t>General Hazard from HIC</t>
  </si>
  <si>
    <t>Specific Hazard Information</t>
  </si>
  <si>
    <t>Possible Consequences</t>
  </si>
  <si>
    <t>Likelihood</t>
  </si>
  <si>
    <t>Severity</t>
  </si>
  <si>
    <t>Significant Risk</t>
  </si>
  <si>
    <t>Principles of Prevention to Eliminate, Reduce or Manage</t>
  </si>
  <si>
    <t>High</t>
  </si>
  <si>
    <t>Medium</t>
  </si>
  <si>
    <t>Low</t>
  </si>
  <si>
    <t>4. Significant Risks Log</t>
  </si>
  <si>
    <t>Project Phase</t>
  </si>
  <si>
    <t>Residual Risk Commuication Plan</t>
  </si>
  <si>
    <t>Construction</t>
  </si>
  <si>
    <t>Commissioning</t>
  </si>
  <si>
    <t>Operation</t>
  </si>
  <si>
    <t>Demolition</t>
  </si>
  <si>
    <t>Pre-Construction Information</t>
  </si>
  <si>
    <t>H&amp;S File</t>
  </si>
  <si>
    <t>Drawings</t>
  </si>
  <si>
    <t>Drawing Ref
(if applicable) or Other Methods of Communication</t>
  </si>
  <si>
    <t>Significant Risks</t>
  </si>
  <si>
    <t>Person at risk</t>
  </si>
  <si>
    <t>Activity</t>
  </si>
  <si>
    <t xml:space="preserve">Residual Risk Information </t>
  </si>
  <si>
    <t>5. High Risk Asset Check Form</t>
  </si>
  <si>
    <t>Linesearchbeforeudig</t>
  </si>
  <si>
    <t>Oil Pipeline</t>
  </si>
  <si>
    <t>Fibre Optic</t>
  </si>
  <si>
    <t>Gas / Electric Transmission</t>
  </si>
  <si>
    <t>Are planned works within the easement of a MAHP?</t>
  </si>
  <si>
    <t>Contact details of asset owner</t>
  </si>
  <si>
    <t>Has the asset owner been contacted?</t>
  </si>
  <si>
    <t>Further information / response</t>
  </si>
  <si>
    <t>Date plans requested</t>
  </si>
  <si>
    <t>Date plans received</t>
  </si>
  <si>
    <t>Select electricity distribution network owner:</t>
  </si>
  <si>
    <t>http://www.energynetworks.org/info/faqs/electricity-distribution-map.html</t>
  </si>
  <si>
    <t>UKPN</t>
  </si>
  <si>
    <t>Electricity Distribution</t>
  </si>
  <si>
    <t>Have you identified EHV Cable Routes on the electricity drawings where we have planned work?</t>
  </si>
  <si>
    <t>Further information on cable routes</t>
  </si>
  <si>
    <t>0800 056 5866</t>
  </si>
  <si>
    <t>plans@ukpowernetworks.co.uk</t>
  </si>
  <si>
    <t>http://www.ukpowernetworks.co.uk/internet/en/our-services/list-of-services/request-plans/</t>
  </si>
  <si>
    <t>Select gas distribution network owner:</t>
  </si>
  <si>
    <t>http://www.energynetworks.org/info/faqs/gas-distribution-map.html</t>
  </si>
  <si>
    <t>National Grid</t>
  </si>
  <si>
    <t>Gas Distribution</t>
  </si>
  <si>
    <t>Have you identified HP or IP mains on the gas drawings where we have planned work?</t>
  </si>
  <si>
    <t>Have you identified MP mains on the gas drawings where we have planned work?</t>
  </si>
  <si>
    <t>Further information on pipework routes</t>
  </si>
  <si>
    <t>0800 688 588</t>
  </si>
  <si>
    <t xml:space="preserve">plantprotection@nationalgrid.com </t>
  </si>
  <si>
    <t>http://www2.nationalgrid.com/uk/safety/dial-before-you-dig/</t>
  </si>
  <si>
    <t>Select Water Authority:</t>
  </si>
  <si>
    <t>Thames Water</t>
  </si>
  <si>
    <t>Water and Wastewater</t>
  </si>
  <si>
    <t>Have you identified trunk water mains and/or strategic water pumping stations where we have planned work?</t>
  </si>
  <si>
    <t>Have you identified trunk sewers, strategic wastewater rising mains and/or pumping stations where we have planned work?</t>
  </si>
  <si>
    <t>Further information on water and wastewater assets</t>
  </si>
  <si>
    <t>Select transport owner:</t>
  </si>
  <si>
    <t>Multiple</t>
  </si>
  <si>
    <t>Transport</t>
  </si>
  <si>
    <t>Have you identified underground rail tunnels where we have planned work?</t>
  </si>
  <si>
    <t>Have you identified overland railway assets where we have planned work?</t>
  </si>
  <si>
    <t>Have you identified motorways or major A roads where we have planned work?</t>
  </si>
  <si>
    <t>Further information on transport route(s)</t>
  </si>
  <si>
    <t>Type high risk asset owner (e.g. GTC, EPS, Affinity Water, Highway Authority):</t>
  </si>
  <si>
    <t>Asset Owner(s)</t>
  </si>
  <si>
    <t>Other high risk assets</t>
  </si>
  <si>
    <t>Have you identified other high risk assets where we have planned work?</t>
  </si>
  <si>
    <t>Further information on high risk assets</t>
  </si>
  <si>
    <t>Pre-construction Information Report</t>
  </si>
  <si>
    <t>Has the presence of High Risk Assets been indicated by the application of an highly visible fluorescent label on the front of the Pre-construction Information Report?</t>
  </si>
  <si>
    <t>6. UXO Screening (High-Level Assessment)</t>
  </si>
  <si>
    <r>
      <rPr>
        <sz val="10"/>
        <color theme="0"/>
        <rFont val="Arial"/>
        <family val="2"/>
      </rPr>
      <t>1. Does the site have a history of previous miltary use?</t>
    </r>
    <r>
      <rPr>
        <u/>
        <sz val="10"/>
        <color theme="0"/>
        <rFont val="Arial"/>
        <family val="2"/>
      </rPr>
      <t xml:space="preserve">
UXO Risk Maps</t>
    </r>
  </si>
  <si>
    <t>No/Unknown</t>
  </si>
  <si>
    <t>Undertake a detailed risk assessment
(from UXO Specialist company)</t>
  </si>
  <si>
    <r>
      <rPr>
        <b/>
        <sz val="10"/>
        <color theme="0"/>
        <rFont val="Arial"/>
        <family val="2"/>
      </rPr>
      <t xml:space="preserve">2. </t>
    </r>
    <r>
      <rPr>
        <sz val="10"/>
        <color theme="0"/>
        <rFont val="Arial"/>
        <family val="2"/>
      </rPr>
      <t xml:space="preserve">Has there been wholesale post-war development of the site?
</t>
    </r>
    <r>
      <rPr>
        <sz val="8"/>
        <color theme="0"/>
        <rFont val="Arial"/>
        <family val="2"/>
      </rPr>
      <t>(excavation to a level at or below any of the proposed works)</t>
    </r>
  </si>
  <si>
    <t>No</t>
  </si>
  <si>
    <t>Low risk activity due to previous development of site
No further assessment required
File Hazard Workbook on SharePoint/ProjectWise</t>
  </si>
  <si>
    <r>
      <rPr>
        <b/>
        <sz val="10"/>
        <color theme="0"/>
        <rFont val="Arial"/>
        <family val="2"/>
      </rPr>
      <t xml:space="preserve">3. </t>
    </r>
    <r>
      <rPr>
        <sz val="10"/>
        <color theme="0"/>
        <rFont val="Arial"/>
        <family val="2"/>
      </rPr>
      <t xml:space="preserve">Are you excavating onto an existing sewer or water main constructed post-war? </t>
    </r>
    <r>
      <rPr>
        <sz val="8"/>
        <color theme="0"/>
        <rFont val="Arial"/>
        <family val="2"/>
      </rPr>
      <t>(maximum excavation size 1 × 1 m and 1.2 m deep)</t>
    </r>
  </si>
  <si>
    <t>Undertake a preliminary risk assessment
(from UXO Specialist company)</t>
  </si>
  <si>
    <t>Scottish_And_Southern</t>
  </si>
  <si>
    <t>Western_Power_Distribution</t>
  </si>
  <si>
    <t>National_Grid</t>
  </si>
  <si>
    <t>Scotia_Gas_Networks</t>
  </si>
  <si>
    <t>Wales_And_West_Utilities</t>
  </si>
  <si>
    <t>Phone</t>
  </si>
  <si>
    <t>See website for contact phone number</t>
  </si>
  <si>
    <t>0121 623 9780</t>
  </si>
  <si>
    <t>0800 912 1722</t>
  </si>
  <si>
    <t>02920 278912</t>
  </si>
  <si>
    <t>E-mail</t>
  </si>
  <si>
    <t>See website for contact e-mail</t>
  </si>
  <si>
    <t>WPDMapResponse@westernpower.co.uk</t>
  </si>
  <si>
    <t>plantlocation@sgn.co.uk</t>
  </si>
  <si>
    <t>dig@wwutilities.co.uk</t>
  </si>
  <si>
    <t>Website</t>
  </si>
  <si>
    <t>https://www.ssepd.co.uk/NetworkAccessStatement/</t>
  </si>
  <si>
    <t>https://www.westernpower.co.uk/Connections/New-Connections/Request-network-location-plans.aspx</t>
  </si>
  <si>
    <t>https://www.sgn.co.uk/Safety/Dig-safely/</t>
  </si>
  <si>
    <t>http://www.wwutilities.co.uk/services/pipe-locations/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</si>
</sst>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7">
    <font>
      <sz val="11"/>
      <color theme="1"/>
      <name val="Calibri"/>
      <family val="2"/>
      <scheme val="minor"/>
    </font>
    <font>
      <sz val="10"/>
      <name val="Arial"/>
      <family val="2"/>
    </font>
    <font>
      <b/>
      <sz val="9"/>
      <color theme="0"/>
      <name val="Arial"/>
      <family val="2"/>
    </font>
    <font>
      <b/>
      <sz val="11"/>
      <name val="Arial"/>
      <family val="2"/>
    </font>
    <font>
      <b/>
      <sz val="11"/>
      <color theme="0"/>
      <name val="Calibri"/>
      <family val="2"/>
      <scheme val="minor"/>
    </font>
    <font>
      <sz val="11"/>
      <color theme="1"/>
      <name val="Calibri"/>
      <family val="2"/>
      <scheme val="minor"/>
    </font>
    <font>
      <b/>
      <sz val="9"/>
      <name val="Arial"/>
      <family val="2"/>
    </font>
    <font>
      <sz val="11"/>
      <color rgb="FF993399"/>
      <name val="Calibri"/>
      <family val="2"/>
    </font>
    <font>
      <sz val="10"/>
      <name val="Arial"/>
      <family val="2"/>
    </font>
    <font>
      <u/>
      <sz val="11"/>
      <color theme="10"/>
      <name val="Calibri"/>
      <family val="2"/>
      <scheme val="minor"/>
    </font>
    <font>
      <sz val="10"/>
      <color theme="1"/>
      <name val="Calibri"/>
      <family val="2"/>
      <scheme val="minor"/>
    </font>
    <font>
      <b/>
      <sz val="10"/>
      <color theme="1"/>
      <name val="Calibri"/>
      <family val="2"/>
      <scheme val="minor"/>
    </font>
    <font>
      <sz val="8"/>
      <color theme="1"/>
      <name val="Calibri"/>
      <family val="2"/>
      <scheme val="minor"/>
    </font>
    <font>
      <u/>
      <sz val="10"/>
      <color theme="1"/>
      <name val="Calibri"/>
      <family val="2"/>
      <scheme val="minor"/>
    </font>
    <font>
      <sz val="9"/>
      <color indexed="81"/>
      <name val="Tahoma"/>
      <family val="2"/>
    </font>
    <font>
      <sz val="10"/>
      <color theme="1"/>
      <name val="Calibri"/>
      <family val="2"/>
    </font>
    <font>
      <sz val="10"/>
      <color theme="1"/>
      <name val="Arial"/>
      <family val="2"/>
    </font>
    <font>
      <sz val="8"/>
      <color theme="0"/>
      <name val="Arial"/>
      <family val="2"/>
    </font>
    <font>
      <b/>
      <sz val="20"/>
      <color theme="0"/>
      <name val="Arial"/>
      <family val="2"/>
    </font>
    <font>
      <b/>
      <sz val="10"/>
      <name val="Arial"/>
      <family val="2"/>
    </font>
    <font>
      <sz val="8"/>
      <color theme="0" tint="-0.499984740745262"/>
      <name val="Arial"/>
      <family val="2"/>
    </font>
    <font>
      <b/>
      <sz val="10"/>
      <color theme="0"/>
      <name val="Arial"/>
      <family val="2"/>
    </font>
    <font>
      <sz val="9"/>
      <color theme="1"/>
      <name val="Arial"/>
      <family val="2"/>
    </font>
    <font>
      <b/>
      <sz val="10"/>
      <color theme="1"/>
      <name val="Arial"/>
      <family val="2"/>
    </font>
    <font>
      <u/>
      <sz val="11"/>
      <color theme="10"/>
      <name val="Arial"/>
      <family val="2"/>
    </font>
    <font>
      <b/>
      <sz val="12"/>
      <color theme="0"/>
      <name val="Arial"/>
      <family val="2"/>
    </font>
    <font>
      <sz val="8"/>
      <color theme="1"/>
      <name val="Arial"/>
      <family val="2"/>
    </font>
    <font>
      <u/>
      <sz val="10"/>
      <color theme="1"/>
      <name val="Arial"/>
      <family val="2"/>
    </font>
    <font>
      <b/>
      <sz val="11"/>
      <color theme="0"/>
      <name val="Arial"/>
      <family val="2"/>
    </font>
    <font>
      <sz val="11"/>
      <color theme="0"/>
      <name val="Arial"/>
      <family val="2"/>
    </font>
    <font>
      <sz val="10"/>
      <color theme="0"/>
      <name val="Arial"/>
      <family val="2"/>
    </font>
    <font>
      <b/>
      <sz val="8"/>
      <color theme="4"/>
      <name val="Arial"/>
      <family val="2"/>
    </font>
    <font>
      <sz val="11"/>
      <color theme="1"/>
      <name val="Arial"/>
      <family val="2"/>
    </font>
    <font>
      <b/>
      <sz val="8"/>
      <color theme="1"/>
      <name val="Arial"/>
      <family val="2"/>
    </font>
    <font>
      <u/>
      <sz val="10"/>
      <color theme="10"/>
      <name val="Arial"/>
      <family val="2"/>
    </font>
    <font>
      <u/>
      <sz val="10"/>
      <color theme="0"/>
      <name val="Arial"/>
      <family val="2"/>
    </font>
    <font>
      <u/>
      <sz val="10"/>
      <color theme="10"/>
      <name val="Calibri"/>
      <family val="2"/>
      <scheme val="minor"/>
    </font>
  </fonts>
  <fills count="14">
    <fill>
      <patternFill patternType="none"/>
    </fill>
    <fill>
      <patternFill patternType="gray125"/>
    </fill>
    <fill>
      <patternFill patternType="solid">
        <fgColor rgb="FF993399"/>
        <bgColor indexed="64"/>
      </patternFill>
    </fill>
    <fill>
      <patternFill patternType="solid">
        <fgColor rgb="FF336633"/>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
      <patternFill patternType="solid">
        <fgColor theme="2"/>
        <bgColor indexed="64"/>
      </patternFill>
    </fill>
    <fill>
      <patternFill patternType="solid">
        <fgColor theme="4"/>
        <bgColor indexed="64"/>
      </patternFill>
    </fill>
    <fill>
      <patternFill patternType="solid">
        <fgColor rgb="FF00506F"/>
        <bgColor indexed="64"/>
      </patternFill>
    </fill>
    <fill>
      <patternFill patternType="solid">
        <fgColor rgb="FF7FBA00"/>
        <bgColor indexed="64"/>
      </patternFill>
    </fill>
    <fill>
      <patternFill patternType="solid">
        <fgColor rgb="FFD5FF7D"/>
        <bgColor indexed="64"/>
      </patternFill>
    </fill>
    <fill>
      <patternFill patternType="solid">
        <fgColor rgb="FFFFF1CC"/>
        <bgColor indexed="64"/>
      </patternFill>
    </fill>
    <fill>
      <patternFill patternType="solid">
        <fgColor rgb="FF002060"/>
        <bgColor indexed="64"/>
      </patternFill>
    </fill>
  </fills>
  <borders count="28">
    <border>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bottom/>
      <diagonal/>
    </border>
    <border>
      <left/>
      <right/>
      <top style="thin">
        <color theme="0" tint="-0.249977111117893"/>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theme="0" tint="-0.249977111117893"/>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77111117893"/>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s>
  <cellStyleXfs count="8">
    <xf numFmtId="0" fontId="0" fillId="0" borderId="0"/>
    <xf numFmtId="0" fontId="1" fillId="0" borderId="0"/>
    <xf numFmtId="0" fontId="2" fillId="2" borderId="1" applyNumberFormat="0" applyBorder="0" applyAlignment="0" applyProtection="0"/>
    <xf numFmtId="0" fontId="4" fillId="2" borderId="0"/>
    <xf numFmtId="0" fontId="4" fillId="3" borderId="0"/>
    <xf numFmtId="0" fontId="2" fillId="2" borderId="1" applyNumberFormat="0" applyBorder="0" applyAlignment="0" applyProtection="0"/>
    <xf numFmtId="0" fontId="8" fillId="0" borderId="0"/>
    <xf numFmtId="0" fontId="9" fillId="0" borderId="0" applyNumberFormat="0" applyFill="0" applyBorder="0" applyAlignment="0" applyProtection="0"/>
  </cellStyleXfs>
  <cellXfs count="186">
    <xf numFmtId="0" fontId="0" fillId="0" borderId="0" xfId="0"/>
    <xf numFmtId="0" fontId="1" fillId="0" borderId="0" xfId="1"/>
    <xf numFmtId="0" fontId="5" fillId="0" borderId="0" xfId="1" applyFont="1" applyAlignment="1">
      <alignment wrapText="1"/>
    </xf>
    <xf numFmtId="0" fontId="5" fillId="0" borderId="0" xfId="1" applyFont="1"/>
    <xf numFmtId="0" fontId="1" fillId="0" borderId="0" xfId="1" applyAlignment="1">
      <alignment vertical="center"/>
    </xf>
    <xf numFmtId="0" fontId="3" fillId="0" borderId="0" xfId="2" applyFont="1" applyFill="1" applyBorder="1" applyAlignment="1" applyProtection="1">
      <alignment vertical="center" wrapText="1"/>
    </xf>
    <xf numFmtId="0" fontId="3" fillId="0" borderId="0" xfId="2" applyFont="1" applyFill="1" applyBorder="1" applyAlignment="1" applyProtection="1">
      <alignment horizontal="left" vertical="center" wrapText="1"/>
    </xf>
    <xf numFmtId="0" fontId="6" fillId="0" borderId="2" xfId="2" applyFont="1" applyFill="1" applyBorder="1" applyAlignment="1" applyProtection="1">
      <alignment horizontal="center" vertical="center" wrapText="1"/>
    </xf>
    <xf numFmtId="0" fontId="6" fillId="0" borderId="2" xfId="2" applyFont="1" applyFill="1" applyBorder="1" applyAlignment="1" applyProtection="1">
      <alignment horizontal="center" vertical="center"/>
    </xf>
    <xf numFmtId="164" fontId="6" fillId="0" borderId="2" xfId="2" applyNumberFormat="1" applyFont="1" applyFill="1" applyBorder="1" applyAlignment="1" applyProtection="1">
      <alignment horizontal="center" vertical="center"/>
    </xf>
    <xf numFmtId="0" fontId="6" fillId="0" borderId="2" xfId="2" applyFont="1" applyFill="1" applyBorder="1" applyAlignment="1" applyProtection="1">
      <alignment horizontal="left" vertical="center"/>
    </xf>
    <xf numFmtId="14" fontId="6" fillId="0" borderId="2" xfId="2" applyNumberFormat="1" applyFont="1" applyFill="1" applyBorder="1" applyAlignment="1" applyProtection="1">
      <alignment horizontal="center" vertical="center"/>
    </xf>
    <xf numFmtId="0" fontId="7" fillId="0" borderId="0" xfId="1" applyFont="1"/>
    <xf numFmtId="0" fontId="7" fillId="0" borderId="0" xfId="1" applyFont="1" applyAlignment="1">
      <alignment horizontal="right" vertical="center"/>
    </xf>
    <xf numFmtId="0" fontId="10" fillId="0" borderId="0" xfId="0" applyFont="1"/>
    <xf numFmtId="0" fontId="10" fillId="0" borderId="0" xfId="0" applyFont="1" applyAlignment="1">
      <alignment horizontal="left" vertical="center"/>
    </xf>
    <xf numFmtId="0" fontId="10" fillId="0" borderId="0" xfId="0" applyFont="1" applyAlignment="1">
      <alignment vertical="center"/>
    </xf>
    <xf numFmtId="0" fontId="10" fillId="0" borderId="0" xfId="0" applyFont="1" applyAlignment="1">
      <alignment horizontal="left" vertical="center" indent="1"/>
    </xf>
    <xf numFmtId="0" fontId="10" fillId="4" borderId="0" xfId="0" applyFont="1" applyFill="1"/>
    <xf numFmtId="0" fontId="10" fillId="4" borderId="0" xfId="0" applyFont="1" applyFill="1" applyAlignment="1">
      <alignment vertical="center"/>
    </xf>
    <xf numFmtId="0" fontId="15" fillId="0" borderId="0" xfId="0" applyFont="1"/>
    <xf numFmtId="0" fontId="16" fillId="0" borderId="9" xfId="0" applyFont="1" applyBorder="1" applyAlignment="1">
      <alignment horizontal="left" vertical="center" wrapText="1"/>
    </xf>
    <xf numFmtId="0" fontId="16" fillId="0" borderId="0" xfId="0" applyFont="1"/>
    <xf numFmtId="0" fontId="18" fillId="9" borderId="0" xfId="0" applyFont="1" applyFill="1" applyAlignment="1">
      <alignment horizontal="left" vertical="center"/>
    </xf>
    <xf numFmtId="0" fontId="16" fillId="9" borderId="0" xfId="0" applyFont="1" applyFill="1"/>
    <xf numFmtId="0" fontId="16" fillId="0" borderId="9" xfId="0" applyFont="1" applyBorder="1" applyAlignment="1" applyProtection="1">
      <alignment horizontal="left" vertical="center" indent="1"/>
      <protection locked="0"/>
    </xf>
    <xf numFmtId="0" fontId="16" fillId="0" borderId="9" xfId="0" applyFont="1" applyBorder="1" applyAlignment="1">
      <alignment horizontal="left" vertical="center" wrapText="1" indent="1"/>
    </xf>
    <xf numFmtId="0" fontId="19" fillId="0" borderId="0" xfId="0" applyFont="1" applyAlignment="1">
      <alignment horizontal="center"/>
    </xf>
    <xf numFmtId="0" fontId="28" fillId="9" borderId="9" xfId="0" applyFont="1" applyFill="1" applyBorder="1" applyAlignment="1">
      <alignment horizontal="left" vertical="center" indent="1"/>
    </xf>
    <xf numFmtId="0" fontId="28" fillId="9" borderId="9" xfId="0" applyFont="1" applyFill="1" applyBorder="1" applyAlignment="1">
      <alignment horizontal="center" vertical="center"/>
    </xf>
    <xf numFmtId="0" fontId="28" fillId="9" borderId="9" xfId="0" applyFont="1" applyFill="1" applyBorder="1" applyAlignment="1">
      <alignment horizontal="center" vertical="center" wrapText="1"/>
    </xf>
    <xf numFmtId="0" fontId="16" fillId="0" borderId="0" xfId="0" applyFont="1" applyAlignment="1">
      <alignment vertical="center"/>
    </xf>
    <xf numFmtId="0" fontId="16" fillId="0" borderId="13" xfId="0" applyFont="1" applyBorder="1" applyAlignment="1">
      <alignment horizontal="left" vertical="center" indent="1"/>
    </xf>
    <xf numFmtId="2" fontId="16" fillId="0" borderId="9" xfId="0" quotePrefix="1" applyNumberFormat="1" applyFont="1" applyBorder="1" applyAlignment="1">
      <alignment horizontal="center" vertical="center"/>
    </xf>
    <xf numFmtId="0" fontId="16" fillId="0" borderId="9" xfId="0" applyFont="1" applyBorder="1" applyAlignment="1">
      <alignment horizontal="left" vertical="center" indent="1"/>
    </xf>
    <xf numFmtId="0" fontId="16" fillId="0" borderId="9" xfId="0" applyFont="1" applyBorder="1" applyAlignment="1" applyProtection="1">
      <alignment horizontal="center" vertical="center"/>
      <protection locked="0"/>
    </xf>
    <xf numFmtId="0" fontId="16" fillId="0" borderId="14" xfId="0" applyFont="1" applyBorder="1" applyAlignment="1">
      <alignment horizontal="left" vertical="center" indent="1"/>
    </xf>
    <xf numFmtId="0" fontId="16" fillId="0" borderId="15" xfId="0" applyFont="1" applyBorder="1" applyAlignment="1">
      <alignment horizontal="left" vertical="center" indent="1"/>
    </xf>
    <xf numFmtId="0" fontId="16" fillId="0" borderId="9" xfId="0" applyFont="1" applyBorder="1" applyAlignment="1" applyProtection="1">
      <alignment horizontal="left" vertical="center" wrapText="1" indent="1"/>
      <protection locked="0"/>
    </xf>
    <xf numFmtId="0" fontId="16" fillId="0" borderId="13" xfId="0" applyFont="1" applyBorder="1" applyAlignment="1">
      <alignment horizontal="left" vertical="center" wrapText="1" indent="1"/>
    </xf>
    <xf numFmtId="0" fontId="16" fillId="0" borderId="15" xfId="0" applyFont="1" applyBorder="1"/>
    <xf numFmtId="0" fontId="16" fillId="0" borderId="14" xfId="0" applyFont="1" applyBorder="1"/>
    <xf numFmtId="0" fontId="16" fillId="0" borderId="0" xfId="0" applyFont="1" applyAlignment="1">
      <alignment horizontal="center" vertical="center"/>
    </xf>
    <xf numFmtId="0" fontId="23" fillId="9" borderId="0" xfId="0" applyFont="1" applyFill="1" applyAlignment="1">
      <alignment horizontal="center" vertical="center"/>
    </xf>
    <xf numFmtId="0" fontId="23" fillId="9" borderId="0" xfId="0" applyFont="1" applyFill="1"/>
    <xf numFmtId="0" fontId="19" fillId="0" borderId="0" xfId="0" applyFont="1" applyAlignment="1">
      <alignment horizontal="left"/>
    </xf>
    <xf numFmtId="0" fontId="16" fillId="0" borderId="20" xfId="0" applyFont="1" applyBorder="1" applyAlignment="1">
      <alignment horizontal="center" vertical="center"/>
    </xf>
    <xf numFmtId="0" fontId="21" fillId="5" borderId="13" xfId="0" applyFont="1" applyFill="1" applyBorder="1" applyAlignment="1">
      <alignment horizontal="center" vertical="center"/>
    </xf>
    <xf numFmtId="0" fontId="21" fillId="5" borderId="13" xfId="0" applyFont="1" applyFill="1" applyBorder="1" applyAlignment="1">
      <alignment horizontal="left" vertical="center" indent="1"/>
    </xf>
    <xf numFmtId="0" fontId="21" fillId="6" borderId="13" xfId="0" applyFont="1" applyFill="1" applyBorder="1" applyAlignment="1">
      <alignment horizontal="center" vertical="center"/>
    </xf>
    <xf numFmtId="0" fontId="21" fillId="9" borderId="13" xfId="0" applyFont="1" applyFill="1" applyBorder="1" applyAlignment="1">
      <alignment horizontal="left" vertical="center" wrapText="1" indent="1"/>
    </xf>
    <xf numFmtId="0" fontId="21" fillId="9" borderId="15" xfId="0" applyFont="1" applyFill="1" applyBorder="1" applyAlignment="1">
      <alignment horizontal="left" vertical="center" wrapText="1" indent="1"/>
    </xf>
    <xf numFmtId="0" fontId="2" fillId="9" borderId="15" xfId="0" applyFont="1" applyFill="1" applyBorder="1" applyAlignment="1">
      <alignment horizontal="center" vertical="center" wrapText="1"/>
    </xf>
    <xf numFmtId="0" fontId="2" fillId="9" borderId="13" xfId="0" applyFont="1" applyFill="1" applyBorder="1" applyAlignment="1">
      <alignment horizontal="left" vertical="center" wrapText="1" indent="1"/>
    </xf>
    <xf numFmtId="0" fontId="22" fillId="0" borderId="21" xfId="0" applyFont="1" applyBorder="1" applyAlignment="1">
      <alignment horizontal="center" vertical="center"/>
    </xf>
    <xf numFmtId="0" fontId="22" fillId="0" borderId="21" xfId="0" applyFont="1" applyBorder="1" applyAlignment="1">
      <alignment horizontal="left" vertical="center" wrapText="1" indent="1"/>
    </xf>
    <xf numFmtId="0" fontId="16" fillId="0" borderId="21" xfId="0" applyFont="1" applyBorder="1" applyAlignment="1">
      <alignment vertical="center"/>
    </xf>
    <xf numFmtId="0" fontId="22" fillId="0" borderId="21" xfId="0" applyFont="1" applyBorder="1" applyAlignment="1" applyProtection="1">
      <alignment horizontal="left" vertical="center" wrapText="1" indent="1"/>
      <protection locked="0"/>
    </xf>
    <xf numFmtId="0" fontId="16" fillId="0" borderId="21" xfId="0" applyFont="1" applyBorder="1" applyAlignment="1" applyProtection="1">
      <alignment horizontal="center" vertical="center"/>
      <protection locked="0"/>
    </xf>
    <xf numFmtId="0" fontId="16" fillId="0" borderId="21" xfId="0" applyFont="1" applyBorder="1" applyAlignment="1">
      <alignment horizontal="center" vertical="center"/>
    </xf>
    <xf numFmtId="0" fontId="16" fillId="0" borderId="21" xfId="0" applyFont="1" applyBorder="1"/>
    <xf numFmtId="0" fontId="16" fillId="0" borderId="21" xfId="0" applyFont="1" applyBorder="1" applyAlignment="1">
      <alignment horizontal="left" vertical="center" indent="1"/>
    </xf>
    <xf numFmtId="0" fontId="16" fillId="4" borderId="0" xfId="0" applyFont="1" applyFill="1"/>
    <xf numFmtId="0" fontId="19" fillId="4" borderId="0" xfId="0" applyFont="1" applyFill="1" applyAlignment="1">
      <alignment horizontal="center"/>
    </xf>
    <xf numFmtId="0" fontId="23" fillId="4" borderId="0" xfId="0" applyFont="1" applyFill="1"/>
    <xf numFmtId="0" fontId="21" fillId="5" borderId="9" xfId="0" applyFont="1" applyFill="1" applyBorder="1" applyAlignment="1">
      <alignment horizontal="center" vertical="center"/>
    </xf>
    <xf numFmtId="0" fontId="21" fillId="5" borderId="9" xfId="0" applyFont="1" applyFill="1" applyBorder="1" applyAlignment="1">
      <alignment horizontal="left" vertical="center" indent="1"/>
    </xf>
    <xf numFmtId="0" fontId="21" fillId="9" borderId="10" xfId="0" applyFont="1" applyFill="1" applyBorder="1" applyAlignment="1">
      <alignment horizontal="left" vertical="center" wrapText="1" indent="1"/>
    </xf>
    <xf numFmtId="0" fontId="21" fillId="9" borderId="12" xfId="0" applyFont="1" applyFill="1" applyBorder="1" applyAlignment="1">
      <alignment horizontal="center" vertical="center" wrapText="1"/>
    </xf>
    <xf numFmtId="0" fontId="21" fillId="9" borderId="9" xfId="0" applyFont="1" applyFill="1" applyBorder="1" applyAlignment="1">
      <alignment horizontal="center" vertical="center" wrapText="1"/>
    </xf>
    <xf numFmtId="0" fontId="16" fillId="4" borderId="0" xfId="0" applyFont="1" applyFill="1" applyAlignment="1">
      <alignment vertical="center"/>
    </xf>
    <xf numFmtId="0" fontId="22" fillId="0" borderId="9" xfId="0" applyFont="1" applyBorder="1" applyAlignment="1">
      <alignment horizontal="center" vertical="center"/>
    </xf>
    <xf numFmtId="0" fontId="22" fillId="0" borderId="9" xfId="0" applyFont="1" applyBorder="1" applyAlignment="1">
      <alignment horizontal="left" vertical="center" wrapText="1" indent="1"/>
    </xf>
    <xf numFmtId="0" fontId="22" fillId="0" borderId="9" xfId="0" applyFont="1" applyBorder="1" applyAlignment="1">
      <alignment horizontal="left" vertical="center" indent="1"/>
    </xf>
    <xf numFmtId="0" fontId="22" fillId="0" borderId="9" xfId="0" applyFont="1" applyBorder="1" applyAlignment="1" applyProtection="1">
      <alignment horizontal="left" vertical="center" wrapText="1" indent="1"/>
      <protection locked="0"/>
    </xf>
    <xf numFmtId="0" fontId="22" fillId="0" borderId="9" xfId="0" applyFont="1" applyBorder="1" applyAlignment="1" applyProtection="1">
      <alignment horizontal="center" vertical="center" wrapText="1"/>
      <protection locked="0"/>
    </xf>
    <xf numFmtId="0" fontId="22" fillId="0" borderId="0" xfId="0" applyFont="1"/>
    <xf numFmtId="0" fontId="22" fillId="0" borderId="20" xfId="0" applyFont="1" applyBorder="1"/>
    <xf numFmtId="0" fontId="16" fillId="0" borderId="20" xfId="0" applyFont="1" applyBorder="1"/>
    <xf numFmtId="0" fontId="32" fillId="0" borderId="0" xfId="0" applyFont="1"/>
    <xf numFmtId="0" fontId="25" fillId="10" borderId="9" xfId="0" applyFont="1" applyFill="1" applyBorder="1" applyAlignment="1">
      <alignment horizontal="center" vertical="center"/>
    </xf>
    <xf numFmtId="0" fontId="21" fillId="9" borderId="9" xfId="0" applyFont="1" applyFill="1" applyBorder="1" applyAlignment="1">
      <alignment horizontal="center" vertical="center"/>
    </xf>
    <xf numFmtId="0" fontId="16" fillId="0" borderId="9" xfId="0" applyFont="1" applyBorder="1" applyAlignment="1">
      <alignment vertical="center"/>
    </xf>
    <xf numFmtId="15" fontId="16" fillId="0" borderId="9" xfId="0" applyNumberFormat="1" applyFont="1" applyBorder="1" applyAlignment="1" applyProtection="1">
      <alignment horizontal="center" vertical="center"/>
      <protection locked="0"/>
    </xf>
    <xf numFmtId="15" fontId="16" fillId="0" borderId="0" xfId="0" applyNumberFormat="1" applyFont="1" applyAlignment="1">
      <alignment horizontal="center" vertical="center"/>
    </xf>
    <xf numFmtId="0" fontId="33" fillId="11" borderId="0" xfId="0" applyFont="1" applyFill="1" applyAlignment="1">
      <alignment horizontal="center" vertical="center"/>
    </xf>
    <xf numFmtId="0" fontId="34" fillId="0" borderId="0" xfId="7" applyFont="1" applyAlignment="1">
      <alignment horizontal="left" vertical="center" indent="1"/>
    </xf>
    <xf numFmtId="0" fontId="25" fillId="10" borderId="9" xfId="0" applyFont="1" applyFill="1" applyBorder="1" applyAlignment="1" applyProtection="1">
      <alignment horizontal="center" vertical="center" wrapText="1"/>
      <protection locked="0"/>
    </xf>
    <xf numFmtId="0" fontId="16" fillId="12" borderId="9" xfId="0" applyFont="1" applyFill="1" applyBorder="1" applyAlignment="1" applyProtection="1">
      <alignment horizontal="center" vertical="center"/>
      <protection locked="0"/>
    </xf>
    <xf numFmtId="0" fontId="16" fillId="0" borderId="13" xfId="0" applyFont="1" applyBorder="1" applyAlignment="1">
      <alignment horizontal="left" vertical="center" wrapText="1"/>
    </xf>
    <xf numFmtId="0" fontId="25" fillId="10" borderId="9" xfId="0" applyFont="1" applyFill="1" applyBorder="1" applyAlignment="1" applyProtection="1">
      <alignment horizontal="center" vertical="center"/>
      <protection locked="0"/>
    </xf>
    <xf numFmtId="0" fontId="16" fillId="12" borderId="23" xfId="0" applyFont="1" applyFill="1" applyBorder="1" applyAlignment="1" applyProtection="1">
      <alignment horizontal="center" vertical="center"/>
      <protection locked="0"/>
    </xf>
    <xf numFmtId="0" fontId="16" fillId="0" borderId="0" xfId="0" applyFont="1" applyAlignment="1">
      <alignment horizontal="center"/>
    </xf>
    <xf numFmtId="0" fontId="16" fillId="0" borderId="0" xfId="0" applyFont="1" applyAlignment="1">
      <alignment horizontal="left" vertical="center" wrapText="1"/>
    </xf>
    <xf numFmtId="0" fontId="33" fillId="11" borderId="0" xfId="0" applyFont="1" applyFill="1" applyAlignment="1">
      <alignment horizontal="left"/>
    </xf>
    <xf numFmtId="0" fontId="32" fillId="12" borderId="9" xfId="0" applyFont="1" applyFill="1" applyBorder="1" applyAlignment="1" applyProtection="1">
      <alignment horizontal="center" vertical="center"/>
      <protection locked="0"/>
    </xf>
    <xf numFmtId="0" fontId="30" fillId="0" borderId="0" xfId="0" applyFont="1" applyAlignment="1">
      <alignment horizontal="center" vertical="center" wrapText="1"/>
    </xf>
    <xf numFmtId="0" fontId="23" fillId="0" borderId="0" xfId="0" applyFont="1" applyAlignment="1">
      <alignment horizontal="center" vertical="center"/>
    </xf>
    <xf numFmtId="0" fontId="20" fillId="4" borderId="0" xfId="0" applyFont="1" applyFill="1" applyAlignment="1">
      <alignment horizontal="left"/>
    </xf>
    <xf numFmtId="0" fontId="16" fillId="4" borderId="0" xfId="0" applyFont="1" applyFill="1" applyAlignment="1">
      <alignment horizontal="left" vertical="top" wrapText="1"/>
    </xf>
    <xf numFmtId="0" fontId="16" fillId="4" borderId="0" xfId="0" applyFont="1" applyFill="1" applyAlignment="1">
      <alignment horizontal="left" indent="2"/>
    </xf>
    <xf numFmtId="0" fontId="16" fillId="13" borderId="0" xfId="0" applyFont="1" applyFill="1"/>
    <xf numFmtId="0" fontId="36" fillId="0" borderId="0" xfId="7" applyFont="1"/>
    <xf numFmtId="0" fontId="23" fillId="4" borderId="0" xfId="0" applyFont="1" applyFill="1" applyAlignment="1">
      <alignment vertical="center"/>
    </xf>
    <xf numFmtId="0" fontId="3" fillId="0" borderId="0" xfId="2" applyFont="1" applyFill="1" applyBorder="1" applyAlignment="1" applyProtection="1">
      <alignment horizontal="right" vertical="center" wrapText="1"/>
    </xf>
    <xf numFmtId="0" fontId="3" fillId="0" borderId="3" xfId="2" applyFont="1" applyFill="1" applyBorder="1" applyAlignment="1" applyProtection="1">
      <alignment horizontal="left" vertical="center"/>
    </xf>
    <xf numFmtId="0" fontId="3" fillId="0" borderId="5" xfId="2" applyFont="1" applyFill="1" applyBorder="1" applyAlignment="1" applyProtection="1">
      <alignment horizontal="left" vertical="center"/>
    </xf>
    <xf numFmtId="0" fontId="3" fillId="0" borderId="4" xfId="2" applyFont="1" applyFill="1" applyBorder="1" applyAlignment="1" applyProtection="1">
      <alignment horizontal="left" vertical="center"/>
    </xf>
    <xf numFmtId="0" fontId="6" fillId="0" borderId="3" xfId="2" applyFont="1" applyFill="1" applyBorder="1" applyAlignment="1" applyProtection="1">
      <alignment horizontal="center" vertical="center" wrapText="1"/>
    </xf>
    <xf numFmtId="0" fontId="6" fillId="0" borderId="4" xfId="2" applyFont="1" applyFill="1" applyBorder="1" applyAlignment="1" applyProtection="1">
      <alignment horizontal="center" vertical="center" wrapText="1"/>
    </xf>
    <xf numFmtId="0" fontId="16" fillId="4" borderId="0" xfId="0" applyFont="1" applyFill="1" applyAlignment="1">
      <alignment horizontal="left" wrapText="1"/>
    </xf>
    <xf numFmtId="0" fontId="16" fillId="4" borderId="0" xfId="0" applyFont="1" applyFill="1" applyAlignment="1">
      <alignment horizontal="left" vertical="top" wrapText="1"/>
    </xf>
    <xf numFmtId="0" fontId="18" fillId="13" borderId="0" xfId="0" applyFont="1" applyFill="1" applyAlignment="1">
      <alignment horizontal="left" vertical="center"/>
    </xf>
    <xf numFmtId="0" fontId="16" fillId="4" borderId="0" xfId="0" applyFont="1" applyFill="1" applyAlignment="1">
      <alignment horizontal="left" vertical="top" wrapText="1" indent="2"/>
    </xf>
    <xf numFmtId="0" fontId="23" fillId="4" borderId="0" xfId="0" applyFont="1" applyFill="1" applyAlignment="1">
      <alignment horizontal="left" vertical="top" wrapText="1"/>
    </xf>
    <xf numFmtId="0" fontId="16" fillId="4" borderId="0" xfId="0" applyFont="1" applyFill="1" applyAlignment="1">
      <alignment horizontal="left" indent="2"/>
    </xf>
    <xf numFmtId="0" fontId="24" fillId="4" borderId="0" xfId="7" applyFont="1" applyFill="1" applyAlignment="1">
      <alignment horizontal="left"/>
    </xf>
    <xf numFmtId="0" fontId="25" fillId="4" borderId="9" xfId="0" applyFont="1" applyFill="1" applyBorder="1" applyAlignment="1">
      <alignment horizontal="left" vertical="center" indent="1"/>
    </xf>
    <xf numFmtId="0" fontId="16" fillId="4" borderId="9" xfId="0" applyFont="1" applyFill="1" applyBorder="1" applyAlignment="1">
      <alignment horizontal="left" vertical="center" wrapText="1" indent="1"/>
    </xf>
    <xf numFmtId="0" fontId="11" fillId="4" borderId="9" xfId="0" applyFont="1" applyFill="1" applyBorder="1" applyAlignment="1">
      <alignment horizontal="left" vertical="center" wrapText="1" indent="1"/>
    </xf>
    <xf numFmtId="0" fontId="10" fillId="4" borderId="9" xfId="0" applyFont="1" applyFill="1" applyBorder="1" applyAlignment="1">
      <alignment horizontal="left" vertical="center" wrapText="1" indent="1"/>
    </xf>
    <xf numFmtId="0" fontId="11" fillId="4" borderId="9" xfId="0" applyFont="1" applyFill="1" applyBorder="1" applyAlignment="1">
      <alignment horizontal="left" vertical="center" indent="1"/>
    </xf>
    <xf numFmtId="0" fontId="23" fillId="4" borderId="9" xfId="0" applyFont="1" applyFill="1" applyBorder="1" applyAlignment="1">
      <alignment horizontal="left" vertical="center" indent="1"/>
    </xf>
    <xf numFmtId="0" fontId="18" fillId="9" borderId="0" xfId="0" applyFont="1" applyFill="1" applyAlignment="1">
      <alignment horizontal="left"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0" xfId="0" applyFont="1" applyBorder="1" applyAlignment="1">
      <alignment horizontal="center"/>
    </xf>
    <xf numFmtId="0" fontId="19" fillId="0" borderId="11" xfId="0" applyFont="1" applyBorder="1" applyAlignment="1">
      <alignment horizontal="center"/>
    </xf>
    <xf numFmtId="0" fontId="19" fillId="0" borderId="12" xfId="0" applyFont="1" applyBorder="1" applyAlignment="1">
      <alignment horizontal="center"/>
    </xf>
    <xf numFmtId="0" fontId="31" fillId="0" borderId="16" xfId="0" applyFont="1" applyBorder="1" applyAlignment="1">
      <alignment horizontal="center" vertical="center" wrapText="1"/>
    </xf>
    <xf numFmtId="0" fontId="31" fillId="0" borderId="0" xfId="0" applyFont="1" applyAlignment="1">
      <alignment horizontal="center" vertical="center" wrapText="1"/>
    </xf>
    <xf numFmtId="0" fontId="23" fillId="4" borderId="17" xfId="0" applyFont="1" applyFill="1" applyBorder="1" applyAlignment="1">
      <alignment horizontal="center" vertical="center"/>
    </xf>
    <xf numFmtId="0" fontId="23" fillId="4" borderId="18" xfId="0" applyFont="1" applyFill="1" applyBorder="1" applyAlignment="1">
      <alignment horizontal="center" vertical="center"/>
    </xf>
    <xf numFmtId="0" fontId="23" fillId="4" borderId="19" xfId="0" applyFont="1" applyFill="1" applyBorder="1" applyAlignment="1">
      <alignment horizontal="center" vertical="center"/>
    </xf>
    <xf numFmtId="0" fontId="2" fillId="9" borderId="14" xfId="0" applyFont="1" applyFill="1" applyBorder="1" applyAlignment="1">
      <alignment horizontal="center" vertical="center" textRotation="90" wrapText="1"/>
    </xf>
    <xf numFmtId="0" fontId="2" fillId="9" borderId="9" xfId="0" applyFont="1" applyFill="1" applyBorder="1" applyAlignment="1">
      <alignment horizontal="center" vertical="center" textRotation="90" wrapText="1"/>
    </xf>
    <xf numFmtId="0" fontId="2" fillId="9" borderId="14"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19" fillId="4" borderId="9" xfId="0" applyFont="1" applyFill="1" applyBorder="1" applyAlignment="1">
      <alignment horizontal="center"/>
    </xf>
    <xf numFmtId="0" fontId="19" fillId="4" borderId="17" xfId="0" applyFont="1" applyFill="1" applyBorder="1" applyAlignment="1">
      <alignment horizontal="center"/>
    </xf>
    <xf numFmtId="0" fontId="19" fillId="4" borderId="18" xfId="0" applyFont="1" applyFill="1" applyBorder="1" applyAlignment="1">
      <alignment horizontal="center"/>
    </xf>
    <xf numFmtId="0" fontId="19" fillId="4" borderId="19" xfId="0" applyFont="1" applyFill="1" applyBorder="1" applyAlignment="1">
      <alignment horizontal="center"/>
    </xf>
    <xf numFmtId="0" fontId="19" fillId="4" borderId="8" xfId="0" applyFont="1" applyFill="1" applyBorder="1" applyAlignment="1">
      <alignment horizontal="center"/>
    </xf>
    <xf numFmtId="0" fontId="19" fillId="4" borderId="7" xfId="0" applyFont="1" applyFill="1" applyBorder="1" applyAlignment="1">
      <alignment horizontal="center"/>
    </xf>
    <xf numFmtId="0" fontId="19" fillId="4" borderId="6" xfId="0" applyFont="1" applyFill="1" applyBorder="1" applyAlignment="1">
      <alignment horizontal="center"/>
    </xf>
    <xf numFmtId="0" fontId="16" fillId="0" borderId="9" xfId="0" applyFont="1" applyBorder="1" applyAlignment="1">
      <alignment horizontal="left" vertical="center" wrapText="1"/>
    </xf>
    <xf numFmtId="0" fontId="19" fillId="0" borderId="9" xfId="0" applyFont="1" applyBorder="1" applyAlignment="1">
      <alignment horizontal="center"/>
    </xf>
    <xf numFmtId="0" fontId="28" fillId="9" borderId="11" xfId="0" applyFont="1" applyFill="1" applyBorder="1" applyAlignment="1">
      <alignment horizontal="center" vertical="center"/>
    </xf>
    <xf numFmtId="0" fontId="28" fillId="9" borderId="12" xfId="0" applyFont="1" applyFill="1" applyBorder="1" applyAlignment="1">
      <alignment horizontal="center" vertical="center"/>
    </xf>
    <xf numFmtId="0" fontId="16" fillId="0" borderId="22" xfId="0" applyFont="1" applyBorder="1" applyAlignment="1" applyProtection="1">
      <alignment horizontal="left" vertical="center" wrapText="1"/>
      <protection locked="0"/>
    </xf>
    <xf numFmtId="0" fontId="16" fillId="0" borderId="16" xfId="0" applyFont="1" applyBorder="1" applyAlignment="1" applyProtection="1">
      <alignment horizontal="left" vertical="center" wrapText="1"/>
      <protection locked="0"/>
    </xf>
    <xf numFmtId="0" fontId="16" fillId="0" borderId="23" xfId="0" applyFont="1" applyBorder="1" applyAlignment="1" applyProtection="1">
      <alignment horizontal="left" vertical="center" wrapText="1"/>
      <protection locked="0"/>
    </xf>
    <xf numFmtId="0" fontId="23" fillId="0" borderId="22" xfId="0" applyFont="1" applyBorder="1" applyAlignment="1">
      <alignment horizontal="center" vertical="center"/>
    </xf>
    <xf numFmtId="0" fontId="23" fillId="0" borderId="16" xfId="0" applyFont="1" applyBorder="1" applyAlignment="1">
      <alignment horizontal="center" vertical="center"/>
    </xf>
    <xf numFmtId="0" fontId="23" fillId="0" borderId="23" xfId="0" applyFont="1" applyBorder="1" applyAlignment="1">
      <alignment horizontal="center" vertical="center"/>
    </xf>
    <xf numFmtId="0" fontId="16" fillId="0" borderId="24" xfId="0" applyFont="1" applyBorder="1" applyAlignment="1">
      <alignment horizontal="center" vertical="center"/>
    </xf>
    <xf numFmtId="0" fontId="16" fillId="0" borderId="0" xfId="0" applyFont="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16" fillId="0" borderId="20" xfId="0" applyFont="1" applyBorder="1" applyAlignment="1">
      <alignment horizontal="center" vertical="center"/>
    </xf>
    <xf numFmtId="0" fontId="16" fillId="0" borderId="27" xfId="0" applyFont="1" applyBorder="1" applyAlignment="1">
      <alignment horizontal="center" vertical="center"/>
    </xf>
    <xf numFmtId="0" fontId="28" fillId="9" borderId="10" xfId="0" applyFont="1" applyFill="1" applyBorder="1" applyAlignment="1">
      <alignment horizontal="center" vertical="center"/>
    </xf>
    <xf numFmtId="0" fontId="23" fillId="0" borderId="22" xfId="0" applyFont="1" applyBorder="1" applyAlignment="1">
      <alignment horizontal="center"/>
    </xf>
    <xf numFmtId="0" fontId="23" fillId="0" borderId="16" xfId="0" applyFont="1" applyBorder="1" applyAlignment="1">
      <alignment horizontal="center"/>
    </xf>
    <xf numFmtId="0" fontId="23" fillId="0" borderId="23" xfId="0" applyFont="1" applyBorder="1" applyAlignment="1">
      <alignment horizontal="center"/>
    </xf>
    <xf numFmtId="0" fontId="16" fillId="0" borderId="24" xfId="0" applyFont="1" applyBorder="1" applyAlignment="1">
      <alignment horizontal="center"/>
    </xf>
    <xf numFmtId="0" fontId="16" fillId="0" borderId="0" xfId="0" applyFont="1" applyAlignment="1">
      <alignment horizontal="center"/>
    </xf>
    <xf numFmtId="0" fontId="16" fillId="0" borderId="25" xfId="0" applyFont="1" applyBorder="1" applyAlignment="1">
      <alignment horizontal="center"/>
    </xf>
    <xf numFmtId="0" fontId="16" fillId="0" borderId="26" xfId="0" applyFont="1" applyBorder="1" applyAlignment="1">
      <alignment horizontal="center"/>
    </xf>
    <xf numFmtId="0" fontId="16" fillId="0" borderId="20" xfId="0" applyFont="1" applyBorder="1" applyAlignment="1">
      <alignment horizontal="center"/>
    </xf>
    <xf numFmtId="0" fontId="16" fillId="0" borderId="27" xfId="0" applyFont="1" applyBorder="1" applyAlignment="1">
      <alignment horizontal="center"/>
    </xf>
    <xf numFmtId="0" fontId="16" fillId="0" borderId="9" xfId="0" applyFont="1" applyBorder="1" applyAlignment="1" applyProtection="1">
      <alignment horizontal="left" vertical="center" wrapText="1"/>
      <protection locked="0"/>
    </xf>
    <xf numFmtId="0" fontId="28" fillId="9" borderId="24" xfId="0" applyFont="1" applyFill="1" applyBorder="1" applyAlignment="1">
      <alignment horizontal="center" vertical="center"/>
    </xf>
    <xf numFmtId="0" fontId="28" fillId="9" borderId="0" xfId="0" applyFont="1" applyFill="1" applyAlignment="1">
      <alignment horizontal="center" vertical="center"/>
    </xf>
    <xf numFmtId="0" fontId="30" fillId="9" borderId="9" xfId="0" applyFont="1" applyFill="1" applyBorder="1" applyAlignment="1">
      <alignment horizontal="center" vertical="center" wrapText="1"/>
    </xf>
    <xf numFmtId="0" fontId="16" fillId="10" borderId="9" xfId="0" applyFont="1" applyFill="1" applyBorder="1" applyAlignment="1" applyProtection="1">
      <alignment horizontal="center" vertical="center"/>
      <protection locked="0"/>
    </xf>
    <xf numFmtId="0" fontId="23" fillId="10" borderId="9" xfId="0" applyFont="1" applyFill="1" applyBorder="1" applyAlignment="1">
      <alignment horizontal="center" vertical="center" wrapText="1"/>
    </xf>
    <xf numFmtId="0" fontId="23" fillId="10" borderId="9" xfId="0" applyFont="1" applyFill="1" applyBorder="1" applyAlignment="1">
      <alignment horizontal="center" vertical="center"/>
    </xf>
    <xf numFmtId="0" fontId="23" fillId="8" borderId="9" xfId="0" applyFont="1" applyFill="1" applyBorder="1" applyAlignment="1">
      <alignment horizontal="center" vertical="center" wrapText="1"/>
    </xf>
    <xf numFmtId="0" fontId="23" fillId="8" borderId="9" xfId="0" applyFont="1" applyFill="1" applyBorder="1" applyAlignment="1">
      <alignment horizontal="center" vertical="center"/>
    </xf>
    <xf numFmtId="0" fontId="19" fillId="0" borderId="9" xfId="0" applyFont="1" applyBorder="1" applyAlignment="1">
      <alignment horizontal="center" vertical="center"/>
    </xf>
    <xf numFmtId="0" fontId="35" fillId="9" borderId="9" xfId="7" applyFont="1" applyFill="1" applyBorder="1" applyAlignment="1">
      <alignment horizontal="center" vertical="center" wrapText="1"/>
    </xf>
    <xf numFmtId="0" fontId="16" fillId="0" borderId="9" xfId="0" applyFont="1" applyBorder="1" applyAlignment="1" applyProtection="1">
      <alignment horizontal="center" vertical="center"/>
      <protection locked="0"/>
    </xf>
    <xf numFmtId="0" fontId="23" fillId="7" borderId="9" xfId="0" applyFont="1" applyFill="1" applyBorder="1" applyAlignment="1">
      <alignment horizontal="center" vertical="center" wrapText="1"/>
    </xf>
    <xf numFmtId="0" fontId="23" fillId="7" borderId="9" xfId="0" applyFont="1" applyFill="1" applyBorder="1" applyAlignment="1">
      <alignment horizontal="center" vertical="center"/>
    </xf>
  </cellXfs>
  <cellStyles count="8">
    <cellStyle name="ESD Green" xfId="4" xr:uid="{BEF22198-AF76-4E9C-8C5D-CA5AEFBABF58}"/>
    <cellStyle name="ESD Purple" xfId="2" xr:uid="{18E9CC9E-F4AB-40F8-9693-AD3090814964}"/>
    <cellStyle name="ESD Purple 2" xfId="3" xr:uid="{0BD991C4-1DAD-4FDE-83E4-040A317CAC6E}"/>
    <cellStyle name="ESD Purple 2 2" xfId="5" xr:uid="{C6D85BF2-0CDE-4960-B9F1-474DFAB0D008}"/>
    <cellStyle name="Hyperlink 2" xfId="7" xr:uid="{D225F195-FF62-47FE-B98D-B304999D85C8}"/>
    <cellStyle name="Normal" xfId="0" builtinId="0"/>
    <cellStyle name="Normal 2" xfId="1" xr:uid="{C0C4129C-505A-4C4B-9873-05134CAABA95}"/>
    <cellStyle name="Normal 3" xfId="6" xr:uid="{171878FA-CCF6-4B46-A4FF-6A19F9EA3D6F}"/>
  </cellStyles>
  <dxfs count="46">
    <dxf>
      <font>
        <color theme="0"/>
      </font>
      <fill>
        <patternFill patternType="none">
          <bgColor auto="1"/>
        </patternFill>
      </fill>
      <border>
        <left/>
        <right/>
        <top/>
        <bottom/>
      </border>
    </dxf>
    <dxf>
      <font>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b/>
        <i val="0"/>
      </font>
      <fill>
        <patternFill>
          <bgColor theme="2"/>
        </patternFill>
      </fill>
    </dxf>
    <dxf>
      <font>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b/>
        <i val="0"/>
      </font>
      <fill>
        <patternFill>
          <bgColor rgb="FF7FBA00"/>
        </patternFill>
      </fill>
    </dxf>
    <dxf>
      <font>
        <color theme="0"/>
      </font>
      <fill>
        <patternFill patternType="none">
          <bgColor auto="1"/>
        </patternFill>
      </fill>
      <border>
        <left/>
        <right/>
        <top/>
        <bottom/>
        <vertical/>
        <horizontal/>
      </border>
    </dxf>
    <dxf>
      <font>
        <b/>
        <i val="0"/>
      </font>
      <fill>
        <patternFill>
          <bgColor theme="4"/>
        </patternFill>
      </fill>
    </dxf>
    <dxf>
      <fill>
        <patternFill>
          <bgColor theme="0" tint="-0.14996795556505021"/>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0000"/>
        </patternFill>
      </fill>
    </dxf>
    <dxf>
      <fill>
        <patternFill>
          <bgColor theme="0" tint="-0.14996795556505021"/>
        </patternFill>
      </fill>
    </dxf>
    <dxf>
      <fill>
        <patternFill>
          <bgColor theme="2"/>
        </patternFill>
      </fill>
    </dxf>
    <dxf>
      <fill>
        <patternFill>
          <bgColor rgb="FFFF0000"/>
        </patternFill>
      </fill>
    </dxf>
    <dxf>
      <font>
        <color theme="0" tint="-0.14996795556505021"/>
      </font>
      <fill>
        <patternFill>
          <bgColor theme="0" tint="-0.14996795556505021"/>
        </patternFill>
      </fill>
    </dxf>
    <dxf>
      <fill>
        <patternFill>
          <bgColor theme="0" tint="-0.14996795556505021"/>
        </patternFill>
      </fill>
    </dxf>
    <dxf>
      <fill>
        <patternFill>
          <bgColor rgb="FFFF0000"/>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rgb="FFFF0000"/>
        </patternFill>
      </fill>
    </dxf>
    <dxf>
      <fill>
        <patternFill>
          <bgColor theme="0" tint="-0.14996795556505021"/>
        </patternFill>
      </fill>
    </dxf>
    <dxf>
      <fill>
        <patternFill>
          <bgColor rgb="FFFF0000"/>
        </patternFill>
      </fill>
    </dxf>
    <dxf>
      <fill>
        <patternFill>
          <bgColor theme="2"/>
        </patternFill>
      </fill>
    </dxf>
    <dxf>
      <fill>
        <patternFill>
          <bgColor theme="2"/>
        </patternFill>
      </fill>
    </dxf>
    <dxf>
      <fill>
        <patternFill>
          <bgColor rgb="FFFF0000"/>
        </patternFill>
      </fill>
    </dxf>
    <dxf>
      <font>
        <color theme="0"/>
      </font>
      <fill>
        <patternFill patternType="none">
          <bgColor auto="1"/>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FF0000"/>
        </patternFill>
      </fill>
    </dxf>
    <dxf>
      <font>
        <color theme="0"/>
      </font>
      <fill>
        <patternFill patternType="none">
          <bgColor auto="1"/>
        </patternFill>
      </fill>
    </dxf>
    <dxf>
      <font>
        <color theme="0"/>
      </font>
      <border>
        <top/>
        <vertical/>
        <horizontal/>
      </border>
    </dxf>
    <dxf>
      <font>
        <color theme="0"/>
      </font>
      <border>
        <top/>
        <vertical/>
        <horizontal/>
      </border>
    </dxf>
    <dxf>
      <font>
        <b/>
        <i val="0"/>
        <color rgb="FFFF0000"/>
      </font>
    </dxf>
    <dxf>
      <font>
        <color theme="0" tint="-0.34998626667073579"/>
      </font>
    </dxf>
  </dxfs>
  <tableStyles count="0" defaultTableStyle="TableStyleMedium2" defaultPivotStyle="PivotStyleLight16"/>
  <colors>
    <mruColors>
      <color rgb="FF7FBA00"/>
      <color rgb="FFFFF1CC"/>
      <color rgb="FF0050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23" Type="http://schemas.microsoft.com/office/2006/relationships/vbaProject" Target="vbaProject.bin"/><Relationship Id="rId10" Type="http://schemas.openxmlformats.org/officeDocument/2006/relationships/externalLink" Target="externalLinks/externalLink2.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 Id="rId22" Type="http://schemas.openxmlformats.org/officeDocument/2006/relationships/customXml" Target="../customXml/item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85725</xdr:colOff>
      <xdr:row>2</xdr:row>
      <xdr:rowOff>57150</xdr:rowOff>
    </xdr:from>
    <xdr:to>
      <xdr:col>6</xdr:col>
      <xdr:colOff>609877</xdr:colOff>
      <xdr:row>8</xdr:row>
      <xdr:rowOff>142474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28775" y="438150"/>
          <a:ext cx="3200677" cy="12314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45720</xdr:colOff>
      <xdr:row>58</xdr:row>
      <xdr:rowOff>30480</xdr:rowOff>
    </xdr:from>
    <xdr:to>
      <xdr:col>5</xdr:col>
      <xdr:colOff>0</xdr:colOff>
      <xdr:row>79</xdr:row>
      <xdr:rowOff>37592</xdr:rowOff>
    </xdr:to>
    <xdr:pic>
      <xdr:nvPicPr>
        <xdr:cNvPr id="2" name="Picture 1" descr="QHSE Support">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12306300"/>
          <a:ext cx="5577840" cy="368757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5</xdr:row>
          <xdr:rowOff>0</xdr:rowOff>
        </xdr:from>
        <xdr:to>
          <xdr:col>2</xdr:col>
          <xdr:colOff>742950</xdr:colOff>
          <xdr:row>6</xdr:row>
          <xdr:rowOff>133350</xdr:rowOff>
        </xdr:to>
        <xdr:sp macro="" textlink="">
          <xdr:nvSpPr>
            <xdr:cNvPr id="4097" name="CommandButton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1358900</xdr:colOff>
          <xdr:row>5</xdr:row>
          <xdr:rowOff>0</xdr:rowOff>
        </xdr:from>
        <xdr:to>
          <xdr:col>3</xdr:col>
          <xdr:colOff>0</xdr:colOff>
          <xdr:row>6</xdr:row>
          <xdr:rowOff>133350</xdr:rowOff>
        </xdr:to>
        <xdr:sp macro="" textlink="">
          <xdr:nvSpPr>
            <xdr:cNvPr id="4098" name="CommandButton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6</xdr:row>
          <xdr:rowOff>0</xdr:rowOff>
        </xdr:from>
        <xdr:to>
          <xdr:col>2</xdr:col>
          <xdr:colOff>742950</xdr:colOff>
          <xdr:row>7</xdr:row>
          <xdr:rowOff>38100</xdr:rowOff>
        </xdr:to>
        <xdr:sp macro="" textlink="">
          <xdr:nvSpPr>
            <xdr:cNvPr id="5121" name="CommandButton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1409700</xdr:colOff>
          <xdr:row>6</xdr:row>
          <xdr:rowOff>0</xdr:rowOff>
        </xdr:from>
        <xdr:to>
          <xdr:col>2</xdr:col>
          <xdr:colOff>2717800</xdr:colOff>
          <xdr:row>7</xdr:row>
          <xdr:rowOff>38100</xdr:rowOff>
        </xdr:to>
        <xdr:sp macro="" textlink="">
          <xdr:nvSpPr>
            <xdr:cNvPr id="5122" name="CommandButton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whtreatmentltd.sharepoint.com/sites/Projectwiseintegrationtest/Shared%20Documents/ESD/Document%20Templates/Mechanical/M_SCH_002%20Mechanical%20Schedu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olutions%20Shared\Q%20&amp;%20S%20III\030957%20Tarbert%20WTW%20-%20Upgrade\2_Engineering\2.1%20Design\M%20&amp;%20E\M&amp;E%20Schedules\Working\Initial%20Electrical%20Plant%20Schedul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Solutions%20Shared\Q%20&amp;%20S%20III\Utilities%20TB\AAA%20Forms%20Doc's%20ETC\New%20Load%20schedule%20-%20Latest\Copy%20of%20Load%20Schedule%2004-01-20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Solutions%20Shared\Q%20&amp;%20S%20III\Utilities%20TB\AAA%20Forms%20Doc's%20ETC\New%20Load%20schedule%20-%20Latest\Diversity\finale%20version\current%20versions\Load%20&amp;%20Diversity%20Simulation%20Tool%20Ver3.16.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personal/zoe_robertson_mwhtreatment_com/Documents/Desktop/Deptford%20Lifting%20Schedule.xls" TargetMode="External"/><Relationship Id="rId1" Type="http://schemas.openxmlformats.org/officeDocument/2006/relationships/externalLinkPath" Target="/personal/zoe_robertson_mwhtreatment_com/Documents/Desktop/Deptford%20Lift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Revisions"/>
      <sheetName val="Instructions"/>
      <sheetName val="Penstock Schedule"/>
      <sheetName val="Valve Schedule"/>
      <sheetName val="Asset Drop Down Lists"/>
      <sheetName val="Pump Schedule"/>
      <sheetName val="M&amp;E Plant Schedule"/>
      <sheetName val="Template Version Control"/>
      <sheetName val="ESD Dropdown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Master Equipment List"/>
      <sheetName val="Instruments"/>
      <sheetName val="M_E Plant Schedule"/>
      <sheetName val="Valve _ penstock"/>
      <sheetName val="Pump Schedule"/>
      <sheetName val="Plant Lifting Schedule"/>
      <sheetName val="Civils Structures"/>
      <sheetName val="Load Schedule"/>
      <sheetName val="Power Cable Schedule"/>
      <sheetName val="ICA Cable Schedule"/>
      <sheetName val="Plant_Equip Codes"/>
      <sheetName val="Process Ident Codes"/>
      <sheetName val="Instrument Ident Codes"/>
      <sheetName val="PLC IO Tagging Philosophy"/>
      <sheetName val="Protective Devices"/>
      <sheetName val="Cable Types"/>
      <sheetName val="Master_Equipment_List"/>
      <sheetName val="M_E_Plant_Schedule"/>
      <sheetName val="Valve___penstock"/>
      <sheetName val="Pump_Schedule"/>
      <sheetName val="Plant_Lifting_Schedule"/>
      <sheetName val="Civils_Structures"/>
      <sheetName val="Load_Schedule"/>
      <sheetName val="Power_Cable_Schedule"/>
      <sheetName val="ICA_Cable_Schedule"/>
      <sheetName val="Plant_Equip_Codes"/>
      <sheetName val="Process_Ident_Codes"/>
      <sheetName val="Instrument_Ident_Codes"/>
      <sheetName val="PLC_IO_Tagging_Philosophy"/>
      <sheetName val="Protective_Devices"/>
      <sheetName val="Cable_Types"/>
      <sheetName val="Activity Schedule"/>
      <sheetName val="Master_Equipment_List1"/>
      <sheetName val="M_E_Plant_Schedule1"/>
      <sheetName val="Valve___penstock1"/>
      <sheetName val="Pump_Schedule1"/>
      <sheetName val="Plant_Lifting_Schedule1"/>
      <sheetName val="Civils_Structures1"/>
      <sheetName val="Load_Schedule1"/>
      <sheetName val="Power_Cable_Schedule1"/>
      <sheetName val="ICA_Cable_Schedule1"/>
      <sheetName val="Plant_Equip_Codes1"/>
      <sheetName val="Process_Ident_Codes1"/>
      <sheetName val="Instrument_Ident_Codes1"/>
      <sheetName val="PLC_IO_Tagging_Philosophy1"/>
      <sheetName val="Protective_Devices1"/>
      <sheetName val="Cable_Types1"/>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Application Form"/>
      <sheetName val="Summary"/>
      <sheetName val="Load Data"/>
      <sheetName val="Load Schedule"/>
      <sheetName val="New Meter SP"/>
      <sheetName val="New Meter N Power"/>
      <sheetName val="Chq Rec"/>
      <sheetName val="Process Flowchart "/>
      <sheetName val="New Meter Form"/>
      <sheetName val="Application_Form"/>
      <sheetName val="Load_Data"/>
      <sheetName val="Load_Schedule"/>
      <sheetName val="New_Meter_SP"/>
      <sheetName val="New_Meter_N_Power"/>
      <sheetName val="Chq_Rec"/>
      <sheetName val="Process_Flowchart_"/>
      <sheetName val="New_Meter_Form"/>
      <sheetName val="Application_Form1"/>
      <sheetName val="Load_Data1"/>
      <sheetName val="Load_Schedule1"/>
      <sheetName val="New_Meter_SP1"/>
      <sheetName val="New_Meter_N_Power1"/>
      <sheetName val="Chq_Rec1"/>
      <sheetName val="Process_Flowchart_1"/>
      <sheetName val="New_Meter_Form1"/>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LLO!!!"/>
      <sheetName val="Title"/>
      <sheetName val="Application Form"/>
      <sheetName val="Meter Request SP"/>
      <sheetName val="BT Line Application"/>
      <sheetName val="Chq Rec"/>
      <sheetName val="Meter Application NP"/>
      <sheetName val="Sheet3"/>
      <sheetName val="Sheet4"/>
      <sheetName val="Sheet5"/>
      <sheetName val="Sheet6"/>
      <sheetName val="Load Schedule"/>
      <sheetName val="Sheet1"/>
      <sheetName val="Sheet2"/>
      <sheetName val="Load Data"/>
      <sheetName val="Example Load Schedule"/>
      <sheetName val="Technical Summary"/>
      <sheetName val="Application_Form"/>
      <sheetName val="Meter_Request_SP"/>
      <sheetName val="BT_Line_Application"/>
      <sheetName val="Chq_Rec"/>
      <sheetName val="Meter_Application_NP"/>
      <sheetName val="Load_Schedule"/>
      <sheetName val="Load_Data"/>
      <sheetName val="Example_Load_Schedule"/>
      <sheetName val="Technical_Summary"/>
      <sheetName val="Application_Form1"/>
      <sheetName val="Meter_Request_SP1"/>
      <sheetName val="BT_Line_Application1"/>
      <sheetName val="Chq_Rec1"/>
      <sheetName val="Meter_Application_NP1"/>
      <sheetName val="Load_Schedule1"/>
      <sheetName val="Load_Data1"/>
      <sheetName val="Example_Load_Schedule1"/>
      <sheetName val="Technical_Summary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le"/>
      <sheetName val="Lifting Schedule"/>
      <sheetName val="Plant-Equip Codes"/>
      <sheetName val="Process Ident Codes"/>
      <sheetName val="Instrument Ident Codes"/>
      <sheetName val="Pipe Tagging Format"/>
      <sheetName val="Asset Drop Down Lists"/>
      <sheetName val="Plant Lifting Schedule"/>
    </sheetNames>
    <sheetDataSet>
      <sheetData sheetId="0" refreshError="1"/>
      <sheetData sheetId="1"/>
      <sheetData sheetId="2" refreshError="1"/>
      <sheetData sheetId="3" refreshError="1"/>
      <sheetData sheetId="4" refreshError="1"/>
      <sheetData sheetId="5" refreshError="1"/>
      <sheetData sheetId="6"/>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hse.gov.uk/construction/areyou/designer.htm"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vmlDrawing" Target="../drawings/vmlDrawing4.vml"/><Relationship Id="rId7" Type="http://schemas.openxmlformats.org/officeDocument/2006/relationships/control" Target="../activeX/activeX2.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image" Target="../media/image4.emf"/><Relationship Id="rId5" Type="http://schemas.openxmlformats.org/officeDocument/2006/relationships/control" Target="../activeX/activeX1.xml"/><Relationship Id="rId4" Type="http://schemas.openxmlformats.org/officeDocument/2006/relationships/vmlDrawing" Target="../drawings/vmlDrawing5.vm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vmlDrawing" Target="../drawings/vmlDrawing6.vml"/><Relationship Id="rId7" Type="http://schemas.openxmlformats.org/officeDocument/2006/relationships/control" Target="../activeX/activeX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image" Target="../media/image4.emf"/><Relationship Id="rId5" Type="http://schemas.openxmlformats.org/officeDocument/2006/relationships/control" Target="../activeX/activeX3.xml"/><Relationship Id="rId4" Type="http://schemas.openxmlformats.org/officeDocument/2006/relationships/vmlDrawing" Target="../drawings/vmlDrawing7.vml"/><Relationship Id="rId9"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www.energynetworks.org/info/faqs/gas-distribution-map.html" TargetMode="External"/><Relationship Id="rId1" Type="http://schemas.openxmlformats.org/officeDocument/2006/relationships/hyperlink" Target="http://www.energynetworks.org/info/faqs/electricity-distribution-map.html" TargetMode="External"/><Relationship Id="rId4" Type="http://schemas.openxmlformats.org/officeDocument/2006/relationships/vmlDrawing" Target="../drawings/vmlDrawing8.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7.bin"/><Relationship Id="rId1" Type="http://schemas.openxmlformats.org/officeDocument/2006/relationships/hyperlink" Target="https://zeticauxo.com/downloads-and-resources/risk-maps/"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www.ukpowernetworks.co.uk/internet/en/our-services/list-of-services/request-plans/" TargetMode="External"/><Relationship Id="rId3" Type="http://schemas.openxmlformats.org/officeDocument/2006/relationships/hyperlink" Target="https://www.sgn.co.uk/Safety/Dig-safely/" TargetMode="External"/><Relationship Id="rId7" Type="http://schemas.openxmlformats.org/officeDocument/2006/relationships/hyperlink" Target="mailto:plans@ukpowernetworks.co.uk" TargetMode="External"/><Relationship Id="rId2" Type="http://schemas.openxmlformats.org/officeDocument/2006/relationships/hyperlink" Target="mailto:dig@wwutilities.co.uk" TargetMode="External"/><Relationship Id="rId1" Type="http://schemas.openxmlformats.org/officeDocument/2006/relationships/hyperlink" Target="http://www.wwutilities.co.uk/services/pipe-locations/" TargetMode="External"/><Relationship Id="rId6" Type="http://schemas.openxmlformats.org/officeDocument/2006/relationships/hyperlink" Target="mailto:plantprotection@nationalgrid.com" TargetMode="External"/><Relationship Id="rId11" Type="http://schemas.openxmlformats.org/officeDocument/2006/relationships/hyperlink" Target="https://www.ssepd.co.uk/NetworkAccessStatement/" TargetMode="External"/><Relationship Id="rId5" Type="http://schemas.openxmlformats.org/officeDocument/2006/relationships/hyperlink" Target="http://www2.nationalgrid.com/uk/safety/dial-before-you-dig/" TargetMode="External"/><Relationship Id="rId10" Type="http://schemas.openxmlformats.org/officeDocument/2006/relationships/hyperlink" Target="https://www.westernpower.co.uk/Connections/New-Connections/Request-network-location-plans.aspx" TargetMode="External"/><Relationship Id="rId4" Type="http://schemas.openxmlformats.org/officeDocument/2006/relationships/hyperlink" Target="mailto:plantlocation@sgn.co.uk" TargetMode="External"/><Relationship Id="rId9" Type="http://schemas.openxmlformats.org/officeDocument/2006/relationships/hyperlink" Target="mailto:WPDMapResponse@westernpower.co.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A7D4B-A77A-4026-9DB7-973B87E61F0A}">
  <sheetPr codeName="Sheet1"/>
  <dimension ref="A1:J39"/>
  <sheetViews>
    <sheetView showGridLines="0" tabSelected="1" zoomScaleNormal="100" zoomScaleSheetLayoutView="100" workbookViewId="0">
      <selection activeCell="E51" sqref="E51"/>
    </sheetView>
  </sheetViews>
  <sheetFormatPr defaultColWidth="8.85546875" defaultRowHeight="12.6"/>
  <cols>
    <col min="1" max="1" width="1.85546875" style="1" customWidth="1"/>
    <col min="2" max="3" width="9.5703125" style="1" customWidth="1"/>
    <col min="4" max="4" width="7.42578125" style="1" customWidth="1"/>
    <col min="5" max="5" width="20" style="1" customWidth="1"/>
    <col min="6" max="9" width="12.5703125" style="1" customWidth="1"/>
    <col min="10" max="10" width="1.85546875" style="1" customWidth="1"/>
    <col min="11" max="11" width="28.5703125" style="1" customWidth="1"/>
    <col min="12" max="12" width="5.5703125" style="1" customWidth="1"/>
    <col min="13" max="260" width="8.85546875" style="1"/>
    <col min="261" max="261" width="5.5703125" style="1" customWidth="1"/>
    <col min="262" max="266" width="9.5703125" style="1" customWidth="1"/>
    <col min="267" max="267" width="28.5703125" style="1" customWidth="1"/>
    <col min="268" max="268" width="5.5703125" style="1" customWidth="1"/>
    <col min="269" max="516" width="8.85546875" style="1"/>
    <col min="517" max="517" width="5.5703125" style="1" customWidth="1"/>
    <col min="518" max="522" width="9.5703125" style="1" customWidth="1"/>
    <col min="523" max="523" width="28.5703125" style="1" customWidth="1"/>
    <col min="524" max="524" width="5.5703125" style="1" customWidth="1"/>
    <col min="525" max="772" width="8.85546875" style="1"/>
    <col min="773" max="773" width="5.5703125" style="1" customWidth="1"/>
    <col min="774" max="778" width="9.5703125" style="1" customWidth="1"/>
    <col min="779" max="779" width="28.5703125" style="1" customWidth="1"/>
    <col min="780" max="780" width="5.5703125" style="1" customWidth="1"/>
    <col min="781" max="1028" width="8.85546875" style="1"/>
    <col min="1029" max="1029" width="5.5703125" style="1" customWidth="1"/>
    <col min="1030" max="1034" width="9.5703125" style="1" customWidth="1"/>
    <col min="1035" max="1035" width="28.5703125" style="1" customWidth="1"/>
    <col min="1036" max="1036" width="5.5703125" style="1" customWidth="1"/>
    <col min="1037" max="1284" width="8.85546875" style="1"/>
    <col min="1285" max="1285" width="5.5703125" style="1" customWidth="1"/>
    <col min="1286" max="1290" width="9.5703125" style="1" customWidth="1"/>
    <col min="1291" max="1291" width="28.5703125" style="1" customWidth="1"/>
    <col min="1292" max="1292" width="5.5703125" style="1" customWidth="1"/>
    <col min="1293" max="1540" width="8.85546875" style="1"/>
    <col min="1541" max="1541" width="5.5703125" style="1" customWidth="1"/>
    <col min="1542" max="1546" width="9.5703125" style="1" customWidth="1"/>
    <col min="1547" max="1547" width="28.5703125" style="1" customWidth="1"/>
    <col min="1548" max="1548" width="5.5703125" style="1" customWidth="1"/>
    <col min="1549" max="1796" width="8.85546875" style="1"/>
    <col min="1797" max="1797" width="5.5703125" style="1" customWidth="1"/>
    <col min="1798" max="1802" width="9.5703125" style="1" customWidth="1"/>
    <col min="1803" max="1803" width="28.5703125" style="1" customWidth="1"/>
    <col min="1804" max="1804" width="5.5703125" style="1" customWidth="1"/>
    <col min="1805" max="2052" width="8.85546875" style="1"/>
    <col min="2053" max="2053" width="5.5703125" style="1" customWidth="1"/>
    <col min="2054" max="2058" width="9.5703125" style="1" customWidth="1"/>
    <col min="2059" max="2059" width="28.5703125" style="1" customWidth="1"/>
    <col min="2060" max="2060" width="5.5703125" style="1" customWidth="1"/>
    <col min="2061" max="2308" width="8.85546875" style="1"/>
    <col min="2309" max="2309" width="5.5703125" style="1" customWidth="1"/>
    <col min="2310" max="2314" width="9.5703125" style="1" customWidth="1"/>
    <col min="2315" max="2315" width="28.5703125" style="1" customWidth="1"/>
    <col min="2316" max="2316" width="5.5703125" style="1" customWidth="1"/>
    <col min="2317" max="2564" width="8.85546875" style="1"/>
    <col min="2565" max="2565" width="5.5703125" style="1" customWidth="1"/>
    <col min="2566" max="2570" width="9.5703125" style="1" customWidth="1"/>
    <col min="2571" max="2571" width="28.5703125" style="1" customWidth="1"/>
    <col min="2572" max="2572" width="5.5703125" style="1" customWidth="1"/>
    <col min="2573" max="2820" width="8.85546875" style="1"/>
    <col min="2821" max="2821" width="5.5703125" style="1" customWidth="1"/>
    <col min="2822" max="2826" width="9.5703125" style="1" customWidth="1"/>
    <col min="2827" max="2827" width="28.5703125" style="1" customWidth="1"/>
    <col min="2828" max="2828" width="5.5703125" style="1" customWidth="1"/>
    <col min="2829" max="3076" width="8.85546875" style="1"/>
    <col min="3077" max="3077" width="5.5703125" style="1" customWidth="1"/>
    <col min="3078" max="3082" width="9.5703125" style="1" customWidth="1"/>
    <col min="3083" max="3083" width="28.5703125" style="1" customWidth="1"/>
    <col min="3084" max="3084" width="5.5703125" style="1" customWidth="1"/>
    <col min="3085" max="3332" width="8.85546875" style="1"/>
    <col min="3333" max="3333" width="5.5703125" style="1" customWidth="1"/>
    <col min="3334" max="3338" width="9.5703125" style="1" customWidth="1"/>
    <col min="3339" max="3339" width="28.5703125" style="1" customWidth="1"/>
    <col min="3340" max="3340" width="5.5703125" style="1" customWidth="1"/>
    <col min="3341" max="3588" width="8.85546875" style="1"/>
    <col min="3589" max="3589" width="5.5703125" style="1" customWidth="1"/>
    <col min="3590" max="3594" width="9.5703125" style="1" customWidth="1"/>
    <col min="3595" max="3595" width="28.5703125" style="1" customWidth="1"/>
    <col min="3596" max="3596" width="5.5703125" style="1" customWidth="1"/>
    <col min="3597" max="3844" width="8.85546875" style="1"/>
    <col min="3845" max="3845" width="5.5703125" style="1" customWidth="1"/>
    <col min="3846" max="3850" width="9.5703125" style="1" customWidth="1"/>
    <col min="3851" max="3851" width="28.5703125" style="1" customWidth="1"/>
    <col min="3852" max="3852" width="5.5703125" style="1" customWidth="1"/>
    <col min="3853" max="4100" width="8.85546875" style="1"/>
    <col min="4101" max="4101" width="5.5703125" style="1" customWidth="1"/>
    <col min="4102" max="4106" width="9.5703125" style="1" customWidth="1"/>
    <col min="4107" max="4107" width="28.5703125" style="1" customWidth="1"/>
    <col min="4108" max="4108" width="5.5703125" style="1" customWidth="1"/>
    <col min="4109" max="4356" width="8.85546875" style="1"/>
    <col min="4357" max="4357" width="5.5703125" style="1" customWidth="1"/>
    <col min="4358" max="4362" width="9.5703125" style="1" customWidth="1"/>
    <col min="4363" max="4363" width="28.5703125" style="1" customWidth="1"/>
    <col min="4364" max="4364" width="5.5703125" style="1" customWidth="1"/>
    <col min="4365" max="4612" width="8.85546875" style="1"/>
    <col min="4613" max="4613" width="5.5703125" style="1" customWidth="1"/>
    <col min="4614" max="4618" width="9.5703125" style="1" customWidth="1"/>
    <col min="4619" max="4619" width="28.5703125" style="1" customWidth="1"/>
    <col min="4620" max="4620" width="5.5703125" style="1" customWidth="1"/>
    <col min="4621" max="4868" width="8.85546875" style="1"/>
    <col min="4869" max="4869" width="5.5703125" style="1" customWidth="1"/>
    <col min="4870" max="4874" width="9.5703125" style="1" customWidth="1"/>
    <col min="4875" max="4875" width="28.5703125" style="1" customWidth="1"/>
    <col min="4876" max="4876" width="5.5703125" style="1" customWidth="1"/>
    <col min="4877" max="5124" width="8.85546875" style="1"/>
    <col min="5125" max="5125" width="5.5703125" style="1" customWidth="1"/>
    <col min="5126" max="5130" width="9.5703125" style="1" customWidth="1"/>
    <col min="5131" max="5131" width="28.5703125" style="1" customWidth="1"/>
    <col min="5132" max="5132" width="5.5703125" style="1" customWidth="1"/>
    <col min="5133" max="5380" width="8.85546875" style="1"/>
    <col min="5381" max="5381" width="5.5703125" style="1" customWidth="1"/>
    <col min="5382" max="5386" width="9.5703125" style="1" customWidth="1"/>
    <col min="5387" max="5387" width="28.5703125" style="1" customWidth="1"/>
    <col min="5388" max="5388" width="5.5703125" style="1" customWidth="1"/>
    <col min="5389" max="5636" width="8.85546875" style="1"/>
    <col min="5637" max="5637" width="5.5703125" style="1" customWidth="1"/>
    <col min="5638" max="5642" width="9.5703125" style="1" customWidth="1"/>
    <col min="5643" max="5643" width="28.5703125" style="1" customWidth="1"/>
    <col min="5644" max="5644" width="5.5703125" style="1" customWidth="1"/>
    <col min="5645" max="5892" width="8.85546875" style="1"/>
    <col min="5893" max="5893" width="5.5703125" style="1" customWidth="1"/>
    <col min="5894" max="5898" width="9.5703125" style="1" customWidth="1"/>
    <col min="5899" max="5899" width="28.5703125" style="1" customWidth="1"/>
    <col min="5900" max="5900" width="5.5703125" style="1" customWidth="1"/>
    <col min="5901" max="6148" width="8.85546875" style="1"/>
    <col min="6149" max="6149" width="5.5703125" style="1" customWidth="1"/>
    <col min="6150" max="6154" width="9.5703125" style="1" customWidth="1"/>
    <col min="6155" max="6155" width="28.5703125" style="1" customWidth="1"/>
    <col min="6156" max="6156" width="5.5703125" style="1" customWidth="1"/>
    <col min="6157" max="6404" width="8.85546875" style="1"/>
    <col min="6405" max="6405" width="5.5703125" style="1" customWidth="1"/>
    <col min="6406" max="6410" width="9.5703125" style="1" customWidth="1"/>
    <col min="6411" max="6411" width="28.5703125" style="1" customWidth="1"/>
    <col min="6412" max="6412" width="5.5703125" style="1" customWidth="1"/>
    <col min="6413" max="6660" width="8.85546875" style="1"/>
    <col min="6661" max="6661" width="5.5703125" style="1" customWidth="1"/>
    <col min="6662" max="6666" width="9.5703125" style="1" customWidth="1"/>
    <col min="6667" max="6667" width="28.5703125" style="1" customWidth="1"/>
    <col min="6668" max="6668" width="5.5703125" style="1" customWidth="1"/>
    <col min="6669" max="6916" width="8.85546875" style="1"/>
    <col min="6917" max="6917" width="5.5703125" style="1" customWidth="1"/>
    <col min="6918" max="6922" width="9.5703125" style="1" customWidth="1"/>
    <col min="6923" max="6923" width="28.5703125" style="1" customWidth="1"/>
    <col min="6924" max="6924" width="5.5703125" style="1" customWidth="1"/>
    <col min="6925" max="7172" width="8.85546875" style="1"/>
    <col min="7173" max="7173" width="5.5703125" style="1" customWidth="1"/>
    <col min="7174" max="7178" width="9.5703125" style="1" customWidth="1"/>
    <col min="7179" max="7179" width="28.5703125" style="1" customWidth="1"/>
    <col min="7180" max="7180" width="5.5703125" style="1" customWidth="1"/>
    <col min="7181" max="7428" width="8.85546875" style="1"/>
    <col min="7429" max="7429" width="5.5703125" style="1" customWidth="1"/>
    <col min="7430" max="7434" width="9.5703125" style="1" customWidth="1"/>
    <col min="7435" max="7435" width="28.5703125" style="1" customWidth="1"/>
    <col min="7436" max="7436" width="5.5703125" style="1" customWidth="1"/>
    <col min="7437" max="7684" width="8.85546875" style="1"/>
    <col min="7685" max="7685" width="5.5703125" style="1" customWidth="1"/>
    <col min="7686" max="7690" width="9.5703125" style="1" customWidth="1"/>
    <col min="7691" max="7691" width="28.5703125" style="1" customWidth="1"/>
    <col min="7692" max="7692" width="5.5703125" style="1" customWidth="1"/>
    <col min="7693" max="7940" width="8.85546875" style="1"/>
    <col min="7941" max="7941" width="5.5703125" style="1" customWidth="1"/>
    <col min="7942" max="7946" width="9.5703125" style="1" customWidth="1"/>
    <col min="7947" max="7947" width="28.5703125" style="1" customWidth="1"/>
    <col min="7948" max="7948" width="5.5703125" style="1" customWidth="1"/>
    <col min="7949" max="8196" width="8.85546875" style="1"/>
    <col min="8197" max="8197" width="5.5703125" style="1" customWidth="1"/>
    <col min="8198" max="8202" width="9.5703125" style="1" customWidth="1"/>
    <col min="8203" max="8203" width="28.5703125" style="1" customWidth="1"/>
    <col min="8204" max="8204" width="5.5703125" style="1" customWidth="1"/>
    <col min="8205" max="8452" width="8.85546875" style="1"/>
    <col min="8453" max="8453" width="5.5703125" style="1" customWidth="1"/>
    <col min="8454" max="8458" width="9.5703125" style="1" customWidth="1"/>
    <col min="8459" max="8459" width="28.5703125" style="1" customWidth="1"/>
    <col min="8460" max="8460" width="5.5703125" style="1" customWidth="1"/>
    <col min="8461" max="8708" width="8.85546875" style="1"/>
    <col min="8709" max="8709" width="5.5703125" style="1" customWidth="1"/>
    <col min="8710" max="8714" width="9.5703125" style="1" customWidth="1"/>
    <col min="8715" max="8715" width="28.5703125" style="1" customWidth="1"/>
    <col min="8716" max="8716" width="5.5703125" style="1" customWidth="1"/>
    <col min="8717" max="8964" width="8.85546875" style="1"/>
    <col min="8965" max="8965" width="5.5703125" style="1" customWidth="1"/>
    <col min="8966" max="8970" width="9.5703125" style="1" customWidth="1"/>
    <col min="8971" max="8971" width="28.5703125" style="1" customWidth="1"/>
    <col min="8972" max="8972" width="5.5703125" style="1" customWidth="1"/>
    <col min="8973" max="9220" width="8.85546875" style="1"/>
    <col min="9221" max="9221" width="5.5703125" style="1" customWidth="1"/>
    <col min="9222" max="9226" width="9.5703125" style="1" customWidth="1"/>
    <col min="9227" max="9227" width="28.5703125" style="1" customWidth="1"/>
    <col min="9228" max="9228" width="5.5703125" style="1" customWidth="1"/>
    <col min="9229" max="9476" width="8.85546875" style="1"/>
    <col min="9477" max="9477" width="5.5703125" style="1" customWidth="1"/>
    <col min="9478" max="9482" width="9.5703125" style="1" customWidth="1"/>
    <col min="9483" max="9483" width="28.5703125" style="1" customWidth="1"/>
    <col min="9484" max="9484" width="5.5703125" style="1" customWidth="1"/>
    <col min="9485" max="9732" width="8.85546875" style="1"/>
    <col min="9733" max="9733" width="5.5703125" style="1" customWidth="1"/>
    <col min="9734" max="9738" width="9.5703125" style="1" customWidth="1"/>
    <col min="9739" max="9739" width="28.5703125" style="1" customWidth="1"/>
    <col min="9740" max="9740" width="5.5703125" style="1" customWidth="1"/>
    <col min="9741" max="9988" width="8.85546875" style="1"/>
    <col min="9989" max="9989" width="5.5703125" style="1" customWidth="1"/>
    <col min="9990" max="9994" width="9.5703125" style="1" customWidth="1"/>
    <col min="9995" max="9995" width="28.5703125" style="1" customWidth="1"/>
    <col min="9996" max="9996" width="5.5703125" style="1" customWidth="1"/>
    <col min="9997" max="10244" width="8.85546875" style="1"/>
    <col min="10245" max="10245" width="5.5703125" style="1" customWidth="1"/>
    <col min="10246" max="10250" width="9.5703125" style="1" customWidth="1"/>
    <col min="10251" max="10251" width="28.5703125" style="1" customWidth="1"/>
    <col min="10252" max="10252" width="5.5703125" style="1" customWidth="1"/>
    <col min="10253" max="10500" width="8.85546875" style="1"/>
    <col min="10501" max="10501" width="5.5703125" style="1" customWidth="1"/>
    <col min="10502" max="10506" width="9.5703125" style="1" customWidth="1"/>
    <col min="10507" max="10507" width="28.5703125" style="1" customWidth="1"/>
    <col min="10508" max="10508" width="5.5703125" style="1" customWidth="1"/>
    <col min="10509" max="10756" width="8.85546875" style="1"/>
    <col min="10757" max="10757" width="5.5703125" style="1" customWidth="1"/>
    <col min="10758" max="10762" width="9.5703125" style="1" customWidth="1"/>
    <col min="10763" max="10763" width="28.5703125" style="1" customWidth="1"/>
    <col min="10764" max="10764" width="5.5703125" style="1" customWidth="1"/>
    <col min="10765" max="11012" width="8.85546875" style="1"/>
    <col min="11013" max="11013" width="5.5703125" style="1" customWidth="1"/>
    <col min="11014" max="11018" width="9.5703125" style="1" customWidth="1"/>
    <col min="11019" max="11019" width="28.5703125" style="1" customWidth="1"/>
    <col min="11020" max="11020" width="5.5703125" style="1" customWidth="1"/>
    <col min="11021" max="11268" width="8.85546875" style="1"/>
    <col min="11269" max="11269" width="5.5703125" style="1" customWidth="1"/>
    <col min="11270" max="11274" width="9.5703125" style="1" customWidth="1"/>
    <col min="11275" max="11275" width="28.5703125" style="1" customWidth="1"/>
    <col min="11276" max="11276" width="5.5703125" style="1" customWidth="1"/>
    <col min="11277" max="11524" width="8.85546875" style="1"/>
    <col min="11525" max="11525" width="5.5703125" style="1" customWidth="1"/>
    <col min="11526" max="11530" width="9.5703125" style="1" customWidth="1"/>
    <col min="11531" max="11531" width="28.5703125" style="1" customWidth="1"/>
    <col min="11532" max="11532" width="5.5703125" style="1" customWidth="1"/>
    <col min="11533" max="11780" width="8.85546875" style="1"/>
    <col min="11781" max="11781" width="5.5703125" style="1" customWidth="1"/>
    <col min="11782" max="11786" width="9.5703125" style="1" customWidth="1"/>
    <col min="11787" max="11787" width="28.5703125" style="1" customWidth="1"/>
    <col min="11788" max="11788" width="5.5703125" style="1" customWidth="1"/>
    <col min="11789" max="12036" width="8.85546875" style="1"/>
    <col min="12037" max="12037" width="5.5703125" style="1" customWidth="1"/>
    <col min="12038" max="12042" width="9.5703125" style="1" customWidth="1"/>
    <col min="12043" max="12043" width="28.5703125" style="1" customWidth="1"/>
    <col min="12044" max="12044" width="5.5703125" style="1" customWidth="1"/>
    <col min="12045" max="12292" width="8.85546875" style="1"/>
    <col min="12293" max="12293" width="5.5703125" style="1" customWidth="1"/>
    <col min="12294" max="12298" width="9.5703125" style="1" customWidth="1"/>
    <col min="12299" max="12299" width="28.5703125" style="1" customWidth="1"/>
    <col min="12300" max="12300" width="5.5703125" style="1" customWidth="1"/>
    <col min="12301" max="12548" width="8.85546875" style="1"/>
    <col min="12549" max="12549" width="5.5703125" style="1" customWidth="1"/>
    <col min="12550" max="12554" width="9.5703125" style="1" customWidth="1"/>
    <col min="12555" max="12555" width="28.5703125" style="1" customWidth="1"/>
    <col min="12556" max="12556" width="5.5703125" style="1" customWidth="1"/>
    <col min="12557" max="12804" width="8.85546875" style="1"/>
    <col min="12805" max="12805" width="5.5703125" style="1" customWidth="1"/>
    <col min="12806" max="12810" width="9.5703125" style="1" customWidth="1"/>
    <col min="12811" max="12811" width="28.5703125" style="1" customWidth="1"/>
    <col min="12812" max="12812" width="5.5703125" style="1" customWidth="1"/>
    <col min="12813" max="13060" width="8.85546875" style="1"/>
    <col min="13061" max="13061" width="5.5703125" style="1" customWidth="1"/>
    <col min="13062" max="13066" width="9.5703125" style="1" customWidth="1"/>
    <col min="13067" max="13067" width="28.5703125" style="1" customWidth="1"/>
    <col min="13068" max="13068" width="5.5703125" style="1" customWidth="1"/>
    <col min="13069" max="13316" width="8.85546875" style="1"/>
    <col min="13317" max="13317" width="5.5703125" style="1" customWidth="1"/>
    <col min="13318" max="13322" width="9.5703125" style="1" customWidth="1"/>
    <col min="13323" max="13323" width="28.5703125" style="1" customWidth="1"/>
    <col min="13324" max="13324" width="5.5703125" style="1" customWidth="1"/>
    <col min="13325" max="13572" width="8.85546875" style="1"/>
    <col min="13573" max="13573" width="5.5703125" style="1" customWidth="1"/>
    <col min="13574" max="13578" width="9.5703125" style="1" customWidth="1"/>
    <col min="13579" max="13579" width="28.5703125" style="1" customWidth="1"/>
    <col min="13580" max="13580" width="5.5703125" style="1" customWidth="1"/>
    <col min="13581" max="13828" width="8.85546875" style="1"/>
    <col min="13829" max="13829" width="5.5703125" style="1" customWidth="1"/>
    <col min="13830" max="13834" width="9.5703125" style="1" customWidth="1"/>
    <col min="13835" max="13835" width="28.5703125" style="1" customWidth="1"/>
    <col min="13836" max="13836" width="5.5703125" style="1" customWidth="1"/>
    <col min="13837" max="14084" width="8.85546875" style="1"/>
    <col min="14085" max="14085" width="5.5703125" style="1" customWidth="1"/>
    <col min="14086" max="14090" width="9.5703125" style="1" customWidth="1"/>
    <col min="14091" max="14091" width="28.5703125" style="1" customWidth="1"/>
    <col min="14092" max="14092" width="5.5703125" style="1" customWidth="1"/>
    <col min="14093" max="14340" width="8.85546875" style="1"/>
    <col min="14341" max="14341" width="5.5703125" style="1" customWidth="1"/>
    <col min="14342" max="14346" width="9.5703125" style="1" customWidth="1"/>
    <col min="14347" max="14347" width="28.5703125" style="1" customWidth="1"/>
    <col min="14348" max="14348" width="5.5703125" style="1" customWidth="1"/>
    <col min="14349" max="14596" width="8.85546875" style="1"/>
    <col min="14597" max="14597" width="5.5703125" style="1" customWidth="1"/>
    <col min="14598" max="14602" width="9.5703125" style="1" customWidth="1"/>
    <col min="14603" max="14603" width="28.5703125" style="1" customWidth="1"/>
    <col min="14604" max="14604" width="5.5703125" style="1" customWidth="1"/>
    <col min="14605" max="14852" width="8.85546875" style="1"/>
    <col min="14853" max="14853" width="5.5703125" style="1" customWidth="1"/>
    <col min="14854" max="14858" width="9.5703125" style="1" customWidth="1"/>
    <col min="14859" max="14859" width="28.5703125" style="1" customWidth="1"/>
    <col min="14860" max="14860" width="5.5703125" style="1" customWidth="1"/>
    <col min="14861" max="15108" width="8.85546875" style="1"/>
    <col min="15109" max="15109" width="5.5703125" style="1" customWidth="1"/>
    <col min="15110" max="15114" width="9.5703125" style="1" customWidth="1"/>
    <col min="15115" max="15115" width="28.5703125" style="1" customWidth="1"/>
    <col min="15116" max="15116" width="5.5703125" style="1" customWidth="1"/>
    <col min="15117" max="15364" width="8.85546875" style="1"/>
    <col min="15365" max="15365" width="5.5703125" style="1" customWidth="1"/>
    <col min="15366" max="15370" width="9.5703125" style="1" customWidth="1"/>
    <col min="15371" max="15371" width="28.5703125" style="1" customWidth="1"/>
    <col min="15372" max="15372" width="5.5703125" style="1" customWidth="1"/>
    <col min="15373" max="15620" width="8.85546875" style="1"/>
    <col min="15621" max="15621" width="5.5703125" style="1" customWidth="1"/>
    <col min="15622" max="15626" width="9.5703125" style="1" customWidth="1"/>
    <col min="15627" max="15627" width="28.5703125" style="1" customWidth="1"/>
    <col min="15628" max="15628" width="5.5703125" style="1" customWidth="1"/>
    <col min="15629" max="15876" width="8.85546875" style="1"/>
    <col min="15877" max="15877" width="5.5703125" style="1" customWidth="1"/>
    <col min="15878" max="15882" width="9.5703125" style="1" customWidth="1"/>
    <col min="15883" max="15883" width="28.5703125" style="1" customWidth="1"/>
    <col min="15884" max="15884" width="5.5703125" style="1" customWidth="1"/>
    <col min="15885" max="16132" width="8.85546875" style="1"/>
    <col min="16133" max="16133" width="5.5703125" style="1" customWidth="1"/>
    <col min="16134" max="16138" width="9.5703125" style="1" customWidth="1"/>
    <col min="16139" max="16139" width="28.5703125" style="1" customWidth="1"/>
    <col min="16140" max="16140" width="5.5703125" style="1" customWidth="1"/>
    <col min="16141" max="16384" width="8.85546875" style="1"/>
  </cols>
  <sheetData>
    <row r="1" spans="1:10" ht="15" customHeight="1"/>
    <row r="2" spans="1:10" ht="15" customHeight="1"/>
    <row r="3" spans="1:10" ht="15" customHeight="1"/>
    <row r="4" spans="1:10" ht="15" customHeight="1"/>
    <row r="5" spans="1:10" ht="15" customHeight="1"/>
    <row r="6" spans="1:10" ht="15" customHeight="1">
      <c r="D6" s="5"/>
      <c r="E6" s="5"/>
      <c r="F6" s="5"/>
      <c r="G6" s="5"/>
    </row>
    <row r="7" spans="1:10" ht="15" customHeight="1"/>
    <row r="8" spans="1:10" ht="15" customHeight="1"/>
    <row r="9" spans="1:10" ht="15" customHeight="1"/>
    <row r="10" spans="1:10" ht="15" customHeight="1"/>
    <row r="11" spans="1:10" ht="15" customHeight="1"/>
    <row r="12" spans="1:10" ht="25.35" customHeight="1">
      <c r="B12" s="104" t="s">
        <v>0</v>
      </c>
      <c r="C12" s="104"/>
      <c r="D12" s="104"/>
      <c r="E12" s="105" t="e" cm="1">
        <f t="array" aca="1" ref="E12" ca="1">docprop("Project_Name")</f>
        <v>#NAME?</v>
      </c>
      <c r="F12" s="106"/>
      <c r="G12" s="106"/>
      <c r="H12" s="107"/>
      <c r="I12" s="2"/>
      <c r="J12" s="3"/>
    </row>
    <row r="13" spans="1:10" ht="25.35" customHeight="1">
      <c r="A13" s="4"/>
      <c r="B13" s="104" t="s">
        <v>1</v>
      </c>
      <c r="C13" s="104"/>
      <c r="D13" s="104"/>
      <c r="E13" s="105" t="e" cm="1">
        <f t="array" aca="1" ref="E13" ca="1">docprop("Project_No")</f>
        <v>#NAME?</v>
      </c>
      <c r="F13" s="106"/>
      <c r="G13" s="106" t="e" cm="1">
        <f t="array" aca="1" ref="G13" ca="1">docprop("Project_No")</f>
        <v>#NAME?</v>
      </c>
      <c r="H13" s="107"/>
      <c r="I13" s="2"/>
      <c r="J13" s="3"/>
    </row>
    <row r="14" spans="1:10" ht="25.35" customHeight="1">
      <c r="A14" s="4"/>
      <c r="B14" s="104" t="s">
        <v>2</v>
      </c>
      <c r="C14" s="104"/>
      <c r="D14" s="104"/>
      <c r="E14" s="105" t="e" cm="1">
        <f t="array" aca="1" ref="E14" ca="1">docprop("Site_Code")</f>
        <v>#NAME?</v>
      </c>
      <c r="F14" s="106"/>
      <c r="G14" s="106" t="e" cm="1">
        <f t="array" aca="1" ref="G14" ca="1">docprop("TB_ELLIPSE_CODE")</f>
        <v>#NAME?</v>
      </c>
      <c r="H14" s="107"/>
      <c r="I14" s="2"/>
      <c r="J14" s="3"/>
    </row>
    <row r="15" spans="1:10" ht="25.35" customHeight="1">
      <c r="A15" s="4"/>
      <c r="B15" s="104" t="s">
        <v>3</v>
      </c>
      <c r="C15" s="104"/>
      <c r="D15" s="104"/>
      <c r="E15" s="105" t="e" cm="1">
        <f t="array" aca="1" ref="E15" ca="1">docprop("Site_Name")</f>
        <v>#NAME?</v>
      </c>
      <c r="F15" s="106"/>
      <c r="G15" s="106" t="e" cm="1">
        <f t="array" aca="1" ref="G15" ca="1">docprop("TB_PLANT_CODE")</f>
        <v>#NAME?</v>
      </c>
      <c r="H15" s="107"/>
      <c r="I15" s="2"/>
      <c r="J15" s="3"/>
    </row>
    <row r="16" spans="1:10" ht="25.35" customHeight="1">
      <c r="A16" s="4"/>
      <c r="B16" s="104" t="s">
        <v>4</v>
      </c>
      <c r="C16" s="104"/>
      <c r="D16" s="104"/>
      <c r="E16" s="105" t="e" cm="1">
        <f t="array" aca="1" ref="E16" ca="1">docprop("Title_1")</f>
        <v>#NAME?</v>
      </c>
      <c r="F16" s="106"/>
      <c r="G16" s="106" t="e" cm="1">
        <f t="array" aca="1" ref="G16" ca="1">docprop("Title_1")</f>
        <v>#NAME?</v>
      </c>
      <c r="H16" s="107"/>
      <c r="I16" s="5"/>
      <c r="J16" s="5"/>
    </row>
    <row r="17" spans="1:10" ht="25.35" customHeight="1">
      <c r="A17" s="4"/>
      <c r="B17" s="104" t="s">
        <v>5</v>
      </c>
      <c r="C17" s="104"/>
      <c r="D17" s="104"/>
      <c r="E17" s="105" t="e" cm="1">
        <f t="array" aca="1" ref="E17" ca="1">docprop("Document_Number")</f>
        <v>#NAME?</v>
      </c>
      <c r="F17" s="106"/>
      <c r="G17" s="106" t="e" cm="1">
        <f t="array" aca="1" ref="G17" ca="1">docprop("Document_Number")</f>
        <v>#NAME?</v>
      </c>
      <c r="H17" s="107"/>
      <c r="I17" s="6"/>
      <c r="J17" s="3"/>
    </row>
    <row r="18" spans="1:10" ht="15" customHeight="1">
      <c r="A18" s="4"/>
      <c r="B18" s="4"/>
      <c r="C18" s="4"/>
      <c r="D18" s="4"/>
      <c r="E18" s="4"/>
      <c r="F18" s="4"/>
      <c r="G18" s="4"/>
      <c r="H18" s="4"/>
      <c r="I18" s="4"/>
    </row>
    <row r="19" spans="1:10" ht="15" customHeight="1">
      <c r="A19" s="4"/>
      <c r="B19" s="4"/>
      <c r="C19" s="4"/>
      <c r="D19" s="4"/>
      <c r="E19" s="4"/>
      <c r="F19" s="4"/>
      <c r="G19" s="4"/>
      <c r="H19" s="4"/>
      <c r="I19" s="4"/>
    </row>
    <row r="20" spans="1:10" ht="24" customHeight="1">
      <c r="A20" s="4"/>
      <c r="B20" s="7" t="s">
        <v>6</v>
      </c>
      <c r="C20" s="7" t="s">
        <v>7</v>
      </c>
      <c r="D20" s="108" t="s">
        <v>8</v>
      </c>
      <c r="E20" s="109"/>
      <c r="F20" s="7" t="s">
        <v>9</v>
      </c>
      <c r="G20" s="7" t="s">
        <v>10</v>
      </c>
      <c r="H20" s="7" t="s">
        <v>11</v>
      </c>
      <c r="I20" s="7" t="s">
        <v>12</v>
      </c>
    </row>
    <row r="21" spans="1:10" ht="15" customHeight="1">
      <c r="A21" s="4"/>
      <c r="B21" s="8" t="e" cm="1">
        <f t="array" aca="1" ref="B21" ca="1">docprop("R01")</f>
        <v>#NAME?</v>
      </c>
      <c r="C21" s="9" t="e" cm="1">
        <f t="array" aca="1" ref="C21" ca="1">docprop("R01_DATE")</f>
        <v>#NAME?</v>
      </c>
      <c r="D21" s="10" t="e" cm="1">
        <f t="array" aca="1" ref="D21" ca="1">docprop("R01_STS")</f>
        <v>#NAME?</v>
      </c>
      <c r="E21" s="10" t="e" cm="1">
        <f t="array" aca="1" ref="E21" ca="1">docprop("R01_ISSUE")</f>
        <v>#NAME?</v>
      </c>
      <c r="F21" s="11" t="e" cm="1">
        <f t="array" aca="1" ref="F21" ca="1">docprop("R01_D_BY")</f>
        <v>#NAME?</v>
      </c>
      <c r="G21" s="8" t="e" cm="1">
        <f t="array" aca="1" ref="G21" ca="1">docprop("R01_C_BY")</f>
        <v>#NAME?</v>
      </c>
      <c r="H21" s="8" t="e" cm="1">
        <f t="array" aca="1" ref="H21" ca="1">docprop("R01_R_BY")</f>
        <v>#NAME?</v>
      </c>
      <c r="I21" s="8" t="e" cm="1">
        <f t="array" aca="1" ref="I21" ca="1">docprop("R01_A_BY")</f>
        <v>#NAME?</v>
      </c>
    </row>
    <row r="22" spans="1:10" ht="15" customHeight="1">
      <c r="A22" s="4"/>
      <c r="B22" s="8" t="e" cm="1">
        <f t="array" aca="1" ref="B22" ca="1">docprop("R02")</f>
        <v>#NAME?</v>
      </c>
      <c r="C22" s="9" t="e" cm="1">
        <f t="array" aca="1" ref="C22" ca="1">docprop("R02_DATE")</f>
        <v>#NAME?</v>
      </c>
      <c r="D22" s="10" t="e" cm="1">
        <f t="array" aca="1" ref="D22" ca="1">docprop("R02_STS")</f>
        <v>#NAME?</v>
      </c>
      <c r="E22" s="10" t="e" cm="1">
        <f t="array" aca="1" ref="E22" ca="1">docprop("R02_ISSUE")</f>
        <v>#NAME?</v>
      </c>
      <c r="F22" s="11" t="e" cm="1">
        <f t="array" aca="1" ref="F22" ca="1">docprop("R02_D_BY")</f>
        <v>#NAME?</v>
      </c>
      <c r="G22" s="8" t="e" cm="1">
        <f t="array" aca="1" ref="G22" ca="1">docprop("R02_C_BY")</f>
        <v>#NAME?</v>
      </c>
      <c r="H22" s="8" t="e" cm="1">
        <f t="array" aca="1" ref="H22" ca="1">docprop("R02_R_BY")</f>
        <v>#NAME?</v>
      </c>
      <c r="I22" s="8" t="e" cm="1">
        <f t="array" aca="1" ref="I22" ca="1">docprop("R02_A_BY")</f>
        <v>#NAME?</v>
      </c>
    </row>
    <row r="23" spans="1:10" ht="15" customHeight="1">
      <c r="A23" s="4"/>
      <c r="B23" s="8" t="e" cm="1">
        <f t="array" aca="1" ref="B23" ca="1">docprop("R03")</f>
        <v>#NAME?</v>
      </c>
      <c r="C23" s="9" t="e" cm="1">
        <f t="array" aca="1" ref="C23" ca="1">docprop("R03_DATE")</f>
        <v>#NAME?</v>
      </c>
      <c r="D23" s="10" t="e" cm="1">
        <f t="array" aca="1" ref="D23" ca="1">docprop("R03_STS")</f>
        <v>#NAME?</v>
      </c>
      <c r="E23" s="10" t="e" cm="1">
        <f t="array" aca="1" ref="E23" ca="1">docprop("R03_ISSUE")</f>
        <v>#NAME?</v>
      </c>
      <c r="F23" s="8" t="e" cm="1">
        <f t="array" aca="1" ref="F23" ca="1">docprop("R03_D_BY")</f>
        <v>#NAME?</v>
      </c>
      <c r="G23" s="8" t="e" cm="1">
        <f t="array" aca="1" ref="G23" ca="1">docprop("R03_C_BY")</f>
        <v>#NAME?</v>
      </c>
      <c r="H23" s="8" t="e" cm="1">
        <f t="array" aca="1" ref="H23" ca="1">docprop("R03_R_BY")</f>
        <v>#NAME?</v>
      </c>
      <c r="I23" s="8" t="e" cm="1">
        <f t="array" aca="1" ref="I23" ca="1">docprop("R03_A_BY")</f>
        <v>#NAME?</v>
      </c>
    </row>
    <row r="24" spans="1:10" ht="15" customHeight="1">
      <c r="A24" s="4"/>
      <c r="B24" s="8" t="e" cm="1">
        <f t="array" aca="1" ref="B24" ca="1">docprop("R04")</f>
        <v>#NAME?</v>
      </c>
      <c r="C24" s="9" t="e" cm="1">
        <f t="array" aca="1" ref="C24" ca="1">docprop("R04_DATE")</f>
        <v>#NAME?</v>
      </c>
      <c r="D24" s="10" t="e" cm="1">
        <f t="array" aca="1" ref="D24" ca="1">docprop("R04_STS")</f>
        <v>#NAME?</v>
      </c>
      <c r="E24" s="10" t="e" cm="1">
        <f t="array" aca="1" ref="E24" ca="1">docprop("R04_ISSUE")</f>
        <v>#NAME?</v>
      </c>
      <c r="F24" s="8" t="e" cm="1">
        <f t="array" aca="1" ref="F24" ca="1">docprop("R04_D_BY")</f>
        <v>#NAME?</v>
      </c>
      <c r="G24" s="8" t="e" cm="1">
        <f t="array" aca="1" ref="G24" ca="1">docprop("R04_C_BY")</f>
        <v>#NAME?</v>
      </c>
      <c r="H24" s="8" t="e" cm="1">
        <f t="array" aca="1" ref="H24" ca="1">docprop("R04_R_BY")</f>
        <v>#NAME?</v>
      </c>
      <c r="I24" s="8" t="e" cm="1">
        <f t="array" aca="1" ref="I24" ca="1">docprop("R04_A_BY")</f>
        <v>#NAME?</v>
      </c>
    </row>
    <row r="25" spans="1:10" ht="15" customHeight="1">
      <c r="A25" s="4"/>
      <c r="B25" s="8" t="e" cm="1">
        <f t="array" aca="1" ref="B25" ca="1">docprop("R05")</f>
        <v>#NAME?</v>
      </c>
      <c r="C25" s="9" t="e" cm="1">
        <f t="array" aca="1" ref="C25" ca="1">docprop("R05_DATE")</f>
        <v>#NAME?</v>
      </c>
      <c r="D25" s="10" t="e" cm="1">
        <f t="array" aca="1" ref="D25" ca="1">docprop("R05_STS")</f>
        <v>#NAME?</v>
      </c>
      <c r="E25" s="10" t="e" cm="1">
        <f t="array" aca="1" ref="E25" ca="1">docprop("R05_ISSUE")</f>
        <v>#NAME?</v>
      </c>
      <c r="F25" s="8" t="e" cm="1">
        <f t="array" aca="1" ref="F25" ca="1">docprop("R05_D_BY")</f>
        <v>#NAME?</v>
      </c>
      <c r="G25" s="8" t="e" cm="1">
        <f t="array" aca="1" ref="G25" ca="1">docprop("R05_C_BY")</f>
        <v>#NAME?</v>
      </c>
      <c r="H25" s="8" t="e" cm="1">
        <f t="array" aca="1" ref="H25" ca="1">docprop("R05_R_BY")</f>
        <v>#NAME?</v>
      </c>
      <c r="I25" s="8" t="e" cm="1">
        <f t="array" aca="1" ref="I25" ca="1">docprop("R05_A_BY")</f>
        <v>#NAME?</v>
      </c>
    </row>
    <row r="26" spans="1:10" ht="15" customHeight="1">
      <c r="A26" s="4"/>
      <c r="B26" s="8" t="e" cm="1">
        <f t="array" aca="1" ref="B26" ca="1">docprop("R06")</f>
        <v>#NAME?</v>
      </c>
      <c r="C26" s="9" t="e" cm="1">
        <f t="array" aca="1" ref="C26" ca="1">docprop("R06_DATE")</f>
        <v>#NAME?</v>
      </c>
      <c r="D26" s="10" t="e" cm="1">
        <f t="array" aca="1" ref="D26" ca="1">docprop("R06_STS")</f>
        <v>#NAME?</v>
      </c>
      <c r="E26" s="10" t="e" cm="1">
        <f t="array" aca="1" ref="E26" ca="1">docprop("R06_ISSUE")</f>
        <v>#NAME?</v>
      </c>
      <c r="F26" s="8" t="e" cm="1">
        <f t="array" aca="1" ref="F26" ca="1">docprop("R06_D_BY")</f>
        <v>#NAME?</v>
      </c>
      <c r="G26" s="8" t="e" cm="1">
        <f t="array" aca="1" ref="G26" ca="1">docprop("R06_C_BY")</f>
        <v>#NAME?</v>
      </c>
      <c r="H26" s="8" t="e" cm="1">
        <f t="array" aca="1" ref="H26" ca="1">docprop("R06_R_BY")</f>
        <v>#NAME?</v>
      </c>
      <c r="I26" s="8" t="e" cm="1">
        <f t="array" aca="1" ref="I26" ca="1">docprop("R06_A_BY")</f>
        <v>#NAME?</v>
      </c>
    </row>
    <row r="27" spans="1:10" ht="15" customHeight="1">
      <c r="A27" s="4"/>
      <c r="B27" s="8"/>
      <c r="C27" s="9"/>
      <c r="D27" s="10"/>
      <c r="E27" s="10"/>
      <c r="F27" s="8"/>
      <c r="G27" s="8"/>
      <c r="H27" s="8"/>
      <c r="I27" s="8"/>
    </row>
    <row r="28" spans="1:10" ht="15" customHeight="1">
      <c r="A28" s="4"/>
      <c r="B28" s="8"/>
      <c r="C28" s="9"/>
      <c r="D28" s="10"/>
      <c r="E28" s="10"/>
      <c r="F28" s="8"/>
      <c r="G28" s="8"/>
      <c r="H28" s="8"/>
      <c r="I28" s="8"/>
    </row>
    <row r="29" spans="1:10" ht="15" customHeight="1">
      <c r="A29" s="4"/>
      <c r="B29" s="8"/>
      <c r="C29" s="9"/>
      <c r="D29" s="10"/>
      <c r="E29" s="10"/>
      <c r="F29" s="8"/>
      <c r="G29" s="8"/>
      <c r="H29" s="8"/>
      <c r="I29" s="8"/>
    </row>
    <row r="30" spans="1:10" ht="15" customHeight="1">
      <c r="A30" s="4"/>
      <c r="B30" s="8"/>
      <c r="C30" s="9"/>
      <c r="D30" s="10"/>
      <c r="E30" s="10"/>
      <c r="F30" s="8"/>
      <c r="G30" s="8"/>
      <c r="H30" s="8"/>
      <c r="I30" s="8"/>
    </row>
    <row r="31" spans="1:10" ht="15" customHeight="1"/>
    <row r="32" spans="1:10" ht="15" customHeight="1">
      <c r="A32" s="4"/>
      <c r="B32" s="4"/>
      <c r="C32" s="4"/>
      <c r="D32" s="4"/>
      <c r="E32" s="4"/>
      <c r="F32" s="4"/>
      <c r="G32" s="4"/>
      <c r="H32" s="4"/>
      <c r="I32" s="4"/>
    </row>
    <row r="33" spans="2:9" ht="15" customHeight="1"/>
    <row r="34" spans="2:9" ht="15" customHeight="1"/>
    <row r="35" spans="2:9" ht="15" customHeight="1"/>
    <row r="36" spans="2:9" ht="15" customHeight="1"/>
    <row r="37" spans="2:9" ht="15" customHeight="1"/>
    <row r="38" spans="2:9" ht="15" customHeight="1"/>
    <row r="39" spans="2:9" ht="15" customHeight="1">
      <c r="B39" s="12" t="e" cm="1">
        <f t="array" aca="1" ref="B39" ca="1">docprop("Document_Number")</f>
        <v>#NAME?</v>
      </c>
      <c r="C39" s="12"/>
      <c r="D39" s="12"/>
      <c r="E39" s="12"/>
      <c r="I39" s="13" t="s">
        <v>13</v>
      </c>
    </row>
  </sheetData>
  <mergeCells count="13">
    <mergeCell ref="B12:D12"/>
    <mergeCell ref="E12:H12"/>
    <mergeCell ref="B13:D13"/>
    <mergeCell ref="E13:H13"/>
    <mergeCell ref="D20:E20"/>
    <mergeCell ref="B17:D17"/>
    <mergeCell ref="E17:H17"/>
    <mergeCell ref="B14:D14"/>
    <mergeCell ref="E14:H14"/>
    <mergeCell ref="B15:D15"/>
    <mergeCell ref="E15:H15"/>
    <mergeCell ref="B16:D16"/>
    <mergeCell ref="E16:H16"/>
  </mergeCells>
  <dataValidations count="4">
    <dataValidation type="textLength" operator="equal" allowBlank="1" showInputMessage="1" showErrorMessage="1" errorTitle="Error" error="Please enter a Document No. with the correct number of characters as per the ESD Document Control Codification Manual (GN_DOC_004)." sqref="E17:H17" xr:uid="{AE29EB03-535D-4A57-AEEB-78D64460B5E7}">
      <formula1>26</formula1>
    </dataValidation>
    <dataValidation operator="equal" allowBlank="1" showInputMessage="1" showErrorMessage="1" errorTitle="Error" error="Please enter an Ellipse Plant No. with the correct number of characters." sqref="E15:H15" xr:uid="{EF008864-FE55-49DD-9862-71C83E01EA2E}"/>
    <dataValidation operator="equal" allowBlank="1" showInputMessage="1" showErrorMessage="1" errorTitle="Error" error="Please enter an Ellipse Equipment No. with the correct number of characters." sqref="E14:H14" xr:uid="{8BF0E6CD-6E4E-442A-A799-7F29C86E26C9}"/>
    <dataValidation type="textLength" operator="equal" allowBlank="1" showInputMessage="1" showErrorMessage="1" errorTitle="Error" error="Please enter an Autocode/Project ID with the correct number of characters." sqref="E13:H13" xr:uid="{AB96554F-608D-4AC8-8D92-99D99DE8510A}">
      <formula1>10</formula1>
    </dataValidation>
  </dataValidations>
  <pageMargins left="0.70866141732283472" right="0.70866141732283472" top="0.74803149606299213" bottom="0.74803149606299213" header="0.31496062992125984" footer="0.31496062992125984"/>
  <pageSetup paperSize="9" scale="86" orientation="portrait" r:id="rId1"/>
  <headerFooter>
    <oddHeader>&amp;L&amp;G&amp;RDesign Form 
&amp;"-,Bold"DESIGN RISK ASSESSMENT AND HAZARD IDENTIFICATION CHECKLIST
&amp;10DEFR08-01</oddHeader>
    <oddFooter>&amp;L&amp;"Arial,Regular"&amp;9Company: MWH Treatment
Owner: Design
IFS Doc No.: DEFR/1457937&amp;R&amp;"Arial,Regular"&amp;9Page &amp;P of &amp;N
Revision 3
May 2025</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FB8D7-B142-4321-83BC-1166EC0063EA}">
  <sheetPr codeName="Sheet2"/>
  <dimension ref="B2:G58"/>
  <sheetViews>
    <sheetView zoomScaleNormal="100" workbookViewId="0">
      <selection activeCell="B14" sqref="B14:G15"/>
    </sheetView>
  </sheetViews>
  <sheetFormatPr defaultColWidth="10" defaultRowHeight="12.95"/>
  <cols>
    <col min="1" max="1" width="1.5703125" style="18" customWidth="1"/>
    <col min="2" max="2" width="26.42578125" style="18" customWidth="1"/>
    <col min="3" max="4" width="13.5703125" style="18" customWidth="1"/>
    <col min="5" max="6" width="28.5703125" style="18" customWidth="1"/>
    <col min="7" max="7" width="29.42578125" style="18" customWidth="1"/>
    <col min="8" max="8" width="35" style="18" customWidth="1"/>
    <col min="9" max="16384" width="10" style="18"/>
  </cols>
  <sheetData>
    <row r="2" spans="2:7" ht="38.450000000000003" customHeight="1">
      <c r="B2" s="112" t="s">
        <v>14</v>
      </c>
      <c r="C2" s="112"/>
      <c r="D2" s="112"/>
      <c r="E2" s="112"/>
      <c r="F2" s="101"/>
      <c r="G2" s="101"/>
    </row>
    <row r="3" spans="2:7">
      <c r="B3" s="62"/>
      <c r="C3" s="62"/>
      <c r="D3" s="62"/>
      <c r="E3" s="62"/>
      <c r="F3" s="62"/>
      <c r="G3" s="62"/>
    </row>
    <row r="4" spans="2:7">
      <c r="B4" s="64" t="s">
        <v>15</v>
      </c>
      <c r="C4" s="98"/>
      <c r="D4" s="98"/>
      <c r="E4" s="62"/>
      <c r="F4" s="62"/>
      <c r="G4" s="62"/>
    </row>
    <row r="5" spans="2:7">
      <c r="B5" s="111" t="s">
        <v>16</v>
      </c>
      <c r="C5" s="111"/>
      <c r="D5" s="111"/>
      <c r="E5" s="111"/>
      <c r="F5" s="111"/>
      <c r="G5" s="111"/>
    </row>
    <row r="6" spans="2:7" ht="6.6" customHeight="1">
      <c r="B6" s="111"/>
      <c r="C6" s="111"/>
      <c r="D6" s="111"/>
      <c r="E6" s="111"/>
      <c r="F6" s="111"/>
      <c r="G6" s="111"/>
    </row>
    <row r="7" spans="2:7">
      <c r="B7" s="111" t="s">
        <v>17</v>
      </c>
      <c r="C7" s="111"/>
      <c r="D7" s="111"/>
      <c r="E7" s="111"/>
      <c r="F7" s="111"/>
      <c r="G7" s="111"/>
    </row>
    <row r="8" spans="2:7">
      <c r="B8" s="111"/>
      <c r="C8" s="111"/>
      <c r="D8" s="111"/>
      <c r="E8" s="111"/>
      <c r="F8" s="111"/>
      <c r="G8" s="111"/>
    </row>
    <row r="9" spans="2:7" ht="6" customHeight="1">
      <c r="B9" s="62"/>
      <c r="C9" s="62"/>
      <c r="D9" s="62"/>
      <c r="E9" s="62"/>
      <c r="F9" s="62"/>
      <c r="G9" s="62"/>
    </row>
    <row r="10" spans="2:7" ht="13.35" customHeight="1">
      <c r="B10" s="111" t="s">
        <v>18</v>
      </c>
      <c r="C10" s="111"/>
      <c r="D10" s="111"/>
      <c r="E10" s="111"/>
      <c r="F10" s="111"/>
      <c r="G10" s="111"/>
    </row>
    <row r="11" spans="2:7">
      <c r="B11" s="111"/>
      <c r="C11" s="111"/>
      <c r="D11" s="111"/>
      <c r="E11" s="111"/>
      <c r="F11" s="111"/>
      <c r="G11" s="111"/>
    </row>
    <row r="12" spans="2:7">
      <c r="B12" s="111"/>
      <c r="C12" s="111"/>
      <c r="D12" s="111"/>
      <c r="E12" s="111"/>
      <c r="F12" s="111"/>
      <c r="G12" s="111"/>
    </row>
    <row r="13" spans="2:7" ht="6" customHeight="1">
      <c r="B13" s="62"/>
      <c r="C13" s="62"/>
      <c r="D13" s="62"/>
      <c r="E13" s="62"/>
      <c r="F13" s="62"/>
      <c r="G13" s="62"/>
    </row>
    <row r="14" spans="2:7">
      <c r="B14" s="111" t="s">
        <v>19</v>
      </c>
      <c r="C14" s="111"/>
      <c r="D14" s="111"/>
      <c r="E14" s="111"/>
      <c r="F14" s="111"/>
      <c r="G14" s="111"/>
    </row>
    <row r="15" spans="2:7">
      <c r="B15" s="111"/>
      <c r="C15" s="111"/>
      <c r="D15" s="111"/>
      <c r="E15" s="111"/>
      <c r="F15" s="111"/>
      <c r="G15" s="111"/>
    </row>
    <row r="16" spans="2:7" ht="6" customHeight="1">
      <c r="B16" s="99"/>
      <c r="C16" s="99"/>
      <c r="D16" s="99"/>
      <c r="E16" s="99"/>
      <c r="F16" s="99"/>
      <c r="G16" s="99"/>
    </row>
    <row r="17" spans="2:7">
      <c r="B17" s="111" t="s">
        <v>20</v>
      </c>
      <c r="C17" s="111"/>
      <c r="D17" s="111"/>
      <c r="E17" s="111"/>
      <c r="F17" s="111"/>
      <c r="G17" s="111"/>
    </row>
    <row r="18" spans="2:7" ht="6" customHeight="1">
      <c r="B18" s="99"/>
      <c r="C18" s="99"/>
      <c r="D18" s="99"/>
      <c r="E18" s="99"/>
      <c r="F18" s="99"/>
      <c r="G18" s="99"/>
    </row>
    <row r="19" spans="2:7" ht="26.45" customHeight="1">
      <c r="B19" s="114" t="s">
        <v>21</v>
      </c>
      <c r="C19" s="114"/>
      <c r="D19" s="114"/>
      <c r="E19" s="114"/>
      <c r="F19" s="114"/>
      <c r="G19" s="114"/>
    </row>
    <row r="20" spans="2:7">
      <c r="B20" s="99"/>
      <c r="C20" s="99"/>
      <c r="D20" s="99"/>
      <c r="E20" s="99"/>
      <c r="F20" s="99"/>
      <c r="G20" s="99"/>
    </row>
    <row r="21" spans="2:7">
      <c r="B21" s="64" t="s">
        <v>22</v>
      </c>
      <c r="C21" s="62"/>
      <c r="D21" s="62"/>
      <c r="E21" s="62"/>
      <c r="F21" s="62"/>
      <c r="G21" s="62"/>
    </row>
    <row r="22" spans="2:7" ht="13.35" customHeight="1">
      <c r="B22" s="111" t="s">
        <v>23</v>
      </c>
      <c r="C22" s="111"/>
      <c r="D22" s="111"/>
      <c r="E22" s="111"/>
      <c r="F22" s="111"/>
      <c r="G22" s="111"/>
    </row>
    <row r="23" spans="2:7">
      <c r="B23" s="111"/>
      <c r="C23" s="111"/>
      <c r="D23" s="111"/>
      <c r="E23" s="111"/>
      <c r="F23" s="111"/>
      <c r="G23" s="111"/>
    </row>
    <row r="24" spans="2:7">
      <c r="B24" s="62"/>
      <c r="C24" s="62"/>
      <c r="D24" s="62"/>
      <c r="E24" s="62"/>
      <c r="F24" s="62"/>
      <c r="G24" s="62"/>
    </row>
    <row r="25" spans="2:7">
      <c r="B25" s="113" t="s">
        <v>24</v>
      </c>
      <c r="C25" s="113"/>
      <c r="D25" s="113"/>
      <c r="E25" s="113"/>
      <c r="F25" s="113"/>
      <c r="G25" s="113"/>
    </row>
    <row r="26" spans="2:7">
      <c r="B26" s="113"/>
      <c r="C26" s="113"/>
      <c r="D26" s="113"/>
      <c r="E26" s="113"/>
      <c r="F26" s="113"/>
      <c r="G26" s="113"/>
    </row>
    <row r="27" spans="2:7">
      <c r="B27" s="100"/>
      <c r="C27" s="100"/>
      <c r="D27" s="100"/>
      <c r="E27" s="100"/>
      <c r="F27" s="100"/>
      <c r="G27" s="100"/>
    </row>
    <row r="28" spans="2:7">
      <c r="B28" s="113" t="s">
        <v>25</v>
      </c>
      <c r="C28" s="113"/>
      <c r="D28" s="113"/>
      <c r="E28" s="113"/>
      <c r="F28" s="113"/>
      <c r="G28" s="113"/>
    </row>
    <row r="29" spans="2:7">
      <c r="B29" s="113"/>
      <c r="C29" s="113"/>
      <c r="D29" s="113"/>
      <c r="E29" s="113"/>
      <c r="F29" s="113"/>
      <c r="G29" s="113"/>
    </row>
    <row r="30" spans="2:7">
      <c r="B30" s="62"/>
      <c r="C30" s="62"/>
      <c r="D30" s="62"/>
      <c r="E30" s="62"/>
      <c r="F30" s="62"/>
      <c r="G30" s="62"/>
    </row>
    <row r="31" spans="2:7">
      <c r="B31" s="111" t="s">
        <v>26</v>
      </c>
      <c r="C31" s="111"/>
      <c r="D31" s="111"/>
      <c r="E31" s="111"/>
      <c r="F31" s="111"/>
      <c r="G31" s="111"/>
    </row>
    <row r="32" spans="2:7">
      <c r="B32" s="111"/>
      <c r="C32" s="111"/>
      <c r="D32" s="111"/>
      <c r="E32" s="111"/>
      <c r="F32" s="111"/>
      <c r="G32" s="111"/>
    </row>
    <row r="33" spans="2:7">
      <c r="B33" s="62"/>
      <c r="C33" s="62"/>
      <c r="D33" s="62"/>
      <c r="E33" s="62"/>
      <c r="F33" s="62"/>
      <c r="G33" s="62"/>
    </row>
    <row r="34" spans="2:7">
      <c r="B34" s="115" t="s">
        <v>27</v>
      </c>
      <c r="C34" s="115"/>
      <c r="D34" s="115"/>
      <c r="E34" s="115"/>
      <c r="F34" s="115"/>
      <c r="G34" s="115"/>
    </row>
    <row r="35" spans="2:7">
      <c r="B35" s="100"/>
      <c r="C35" s="100"/>
      <c r="D35" s="100"/>
      <c r="E35" s="100"/>
      <c r="F35" s="100"/>
      <c r="G35" s="100"/>
    </row>
    <row r="36" spans="2:7">
      <c r="B36" s="115" t="s">
        <v>28</v>
      </c>
      <c r="C36" s="115"/>
      <c r="D36" s="115"/>
      <c r="E36" s="115"/>
      <c r="F36" s="115"/>
      <c r="G36" s="115"/>
    </row>
    <row r="37" spans="2:7">
      <c r="B37" s="100"/>
      <c r="C37" s="100"/>
      <c r="D37" s="100"/>
      <c r="E37" s="100"/>
      <c r="F37" s="100"/>
      <c r="G37" s="100"/>
    </row>
    <row r="38" spans="2:7" ht="13.35" customHeight="1">
      <c r="B38" s="113" t="s">
        <v>29</v>
      </c>
      <c r="C38" s="113"/>
      <c r="D38" s="113"/>
      <c r="E38" s="113"/>
      <c r="F38" s="113"/>
      <c r="G38" s="113"/>
    </row>
    <row r="39" spans="2:7">
      <c r="B39" s="113"/>
      <c r="C39" s="113"/>
      <c r="D39" s="113"/>
      <c r="E39" s="113"/>
      <c r="F39" s="113"/>
      <c r="G39" s="113"/>
    </row>
    <row r="40" spans="2:7">
      <c r="B40" s="113"/>
      <c r="C40" s="113"/>
      <c r="D40" s="113"/>
      <c r="E40" s="113"/>
      <c r="F40" s="113"/>
      <c r="G40" s="113"/>
    </row>
    <row r="41" spans="2:7" ht="51.95" customHeight="1">
      <c r="B41" s="62"/>
      <c r="C41" s="62"/>
      <c r="D41" s="62"/>
      <c r="E41" s="62"/>
      <c r="F41" s="62"/>
      <c r="G41" s="62"/>
    </row>
    <row r="42" spans="2:7" ht="51.95" customHeight="1">
      <c r="B42" s="111" t="s">
        <v>30</v>
      </c>
      <c r="C42" s="111"/>
      <c r="D42" s="111"/>
      <c r="E42" s="111"/>
      <c r="F42" s="111"/>
      <c r="G42" s="111"/>
    </row>
    <row r="43" spans="2:7">
      <c r="B43" s="111"/>
      <c r="C43" s="111"/>
      <c r="D43" s="111"/>
      <c r="E43" s="111"/>
      <c r="F43" s="111"/>
      <c r="G43" s="111"/>
    </row>
    <row r="44" spans="2:7">
      <c r="B44" s="111"/>
      <c r="C44" s="111"/>
      <c r="D44" s="111"/>
      <c r="E44" s="111"/>
      <c r="F44" s="111"/>
      <c r="G44" s="111"/>
    </row>
    <row r="45" spans="2:7">
      <c r="B45" s="62"/>
      <c r="C45" s="62"/>
      <c r="D45" s="62"/>
      <c r="E45" s="62"/>
      <c r="F45" s="62"/>
      <c r="G45" s="62"/>
    </row>
    <row r="46" spans="2:7" ht="14.1">
      <c r="B46" s="116" t="s">
        <v>31</v>
      </c>
      <c r="C46" s="116"/>
      <c r="D46" s="116"/>
      <c r="E46" s="116"/>
      <c r="F46" s="116"/>
      <c r="G46" s="116"/>
    </row>
    <row r="47" spans="2:7">
      <c r="B47" s="62"/>
      <c r="C47" s="62"/>
      <c r="D47" s="62"/>
      <c r="E47" s="62"/>
      <c r="F47" s="62"/>
      <c r="G47" s="62"/>
    </row>
    <row r="48" spans="2:7">
      <c r="B48" s="64" t="s">
        <v>32</v>
      </c>
      <c r="C48" s="62"/>
      <c r="D48" s="62"/>
      <c r="E48" s="62"/>
      <c r="F48" s="62"/>
      <c r="G48" s="62"/>
    </row>
    <row r="49" spans="2:7" ht="36" customHeight="1">
      <c r="B49" s="117" t="s">
        <v>33</v>
      </c>
      <c r="C49" s="117"/>
      <c r="D49" s="117"/>
      <c r="E49" s="117" t="s">
        <v>32</v>
      </c>
      <c r="F49" s="117"/>
      <c r="G49" s="117"/>
    </row>
    <row r="50" spans="2:7" ht="36" customHeight="1">
      <c r="B50" s="118" t="s">
        <v>34</v>
      </c>
      <c r="C50" s="118"/>
      <c r="D50" s="118"/>
      <c r="E50" s="118" t="s">
        <v>35</v>
      </c>
      <c r="F50" s="118"/>
      <c r="G50" s="118"/>
    </row>
    <row r="51" spans="2:7" ht="36" customHeight="1">
      <c r="B51" s="122" t="s">
        <v>36</v>
      </c>
      <c r="C51" s="122"/>
      <c r="D51" s="122"/>
      <c r="E51" s="118" t="s">
        <v>37</v>
      </c>
      <c r="F51" s="118"/>
      <c r="G51" s="118"/>
    </row>
    <row r="52" spans="2:7" ht="36" customHeight="1">
      <c r="B52" s="122" t="s">
        <v>38</v>
      </c>
      <c r="C52" s="122"/>
      <c r="D52" s="122"/>
      <c r="E52" s="118" t="s">
        <v>39</v>
      </c>
      <c r="F52" s="118"/>
      <c r="G52" s="118"/>
    </row>
    <row r="53" spans="2:7" ht="36" customHeight="1">
      <c r="B53" s="121" t="s">
        <v>40</v>
      </c>
      <c r="C53" s="121"/>
      <c r="D53" s="121"/>
      <c r="E53" s="120" t="s">
        <v>41</v>
      </c>
      <c r="F53" s="120"/>
      <c r="G53" s="120"/>
    </row>
    <row r="54" spans="2:7" ht="36" customHeight="1">
      <c r="B54" s="119" t="s">
        <v>42</v>
      </c>
      <c r="C54" s="119"/>
      <c r="D54" s="119"/>
      <c r="E54" s="120" t="s">
        <v>43</v>
      </c>
      <c r="F54" s="120"/>
      <c r="G54" s="120"/>
    </row>
    <row r="55" spans="2:7" ht="36" customHeight="1">
      <c r="B55" s="121" t="s">
        <v>44</v>
      </c>
      <c r="C55" s="121"/>
      <c r="D55" s="121"/>
      <c r="E55" s="120" t="s">
        <v>45</v>
      </c>
      <c r="F55" s="120"/>
      <c r="G55" s="120"/>
    </row>
    <row r="56" spans="2:7" ht="7.35" customHeight="1"/>
    <row r="57" spans="2:7" ht="19.350000000000001" customHeight="1">
      <c r="B57" s="103" t="s">
        <v>46</v>
      </c>
      <c r="C57" s="62"/>
      <c r="D57" s="62"/>
      <c r="E57" s="62"/>
      <c r="F57" s="62"/>
      <c r="G57" s="62"/>
    </row>
    <row r="58" spans="2:7" ht="25.7" customHeight="1">
      <c r="B58" s="110" t="s">
        <v>47</v>
      </c>
      <c r="C58" s="110"/>
      <c r="D58" s="110"/>
      <c r="E58" s="110"/>
      <c r="F58" s="110"/>
      <c r="G58" s="110"/>
    </row>
  </sheetData>
  <mergeCells count="31">
    <mergeCell ref="B54:D54"/>
    <mergeCell ref="E54:G54"/>
    <mergeCell ref="B55:D55"/>
    <mergeCell ref="E55:G55"/>
    <mergeCell ref="B51:D51"/>
    <mergeCell ref="E51:G51"/>
    <mergeCell ref="B52:D52"/>
    <mergeCell ref="E52:G52"/>
    <mergeCell ref="B53:D53"/>
    <mergeCell ref="E53:G53"/>
    <mergeCell ref="B46:G46"/>
    <mergeCell ref="B49:D49"/>
    <mergeCell ref="E49:G49"/>
    <mergeCell ref="B50:D50"/>
    <mergeCell ref="E50:G50"/>
    <mergeCell ref="B58:G58"/>
    <mergeCell ref="B5:G6"/>
    <mergeCell ref="B2:E2"/>
    <mergeCell ref="B38:G40"/>
    <mergeCell ref="B7:G8"/>
    <mergeCell ref="B10:G12"/>
    <mergeCell ref="B14:G15"/>
    <mergeCell ref="B17:G17"/>
    <mergeCell ref="B19:G19"/>
    <mergeCell ref="B22:G23"/>
    <mergeCell ref="B25:G26"/>
    <mergeCell ref="B28:G29"/>
    <mergeCell ref="B31:G32"/>
    <mergeCell ref="B34:G34"/>
    <mergeCell ref="B36:G36"/>
    <mergeCell ref="B42:G44"/>
  </mergeCells>
  <hyperlinks>
    <hyperlink ref="B46" r:id="rId1" xr:uid="{D7BCBF98-0E8C-4714-8C64-9873E749DD86}"/>
  </hyperlinks>
  <pageMargins left="1" right="1" top="1" bottom="1" header="0.5" footer="0.5"/>
  <pageSetup paperSize="9" scale="86" fitToHeight="0" orientation="landscape" r:id="rId2"/>
  <headerFooter>
    <oddHeader>&amp;L&amp;G&amp;RDesign Form 
&amp;"-,Bold"DESIGN RISK ASSESSMENT AND HAZARD IDENTIFICATION CHECKLIST
&amp;10DEFR08-01</oddHeader>
    <oddFooter>&amp;L&amp;"Arial,Regular"&amp;9Company: MWH Treatment
Owner: Design
IFS Doc No.: DEFR/1457937&amp;R&amp;"Arial,Regular"&amp;9Page &amp;P of &amp;N
Revision 3
May 2025</oddFooter>
  </headerFooter>
  <drawing r:id="rId3"/>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35496-6F3C-4559-889F-037FFF916004}">
  <sheetPr codeName="Sheet3">
    <pageSetUpPr fitToPage="1"/>
  </sheetPr>
  <dimension ref="A2:K272"/>
  <sheetViews>
    <sheetView showGridLines="0" zoomScaleNormal="100" zoomScalePageLayoutView="70" workbookViewId="0">
      <pane ySplit="8" topLeftCell="A9" activePane="bottomLeft" state="frozen"/>
      <selection pane="bottomLeft" activeCell="A9" sqref="A9:XFD9"/>
    </sheetView>
  </sheetViews>
  <sheetFormatPr defaultColWidth="10" defaultRowHeight="12.95"/>
  <cols>
    <col min="1" max="1" width="1.5703125" style="14" customWidth="1"/>
    <col min="2" max="2" width="38.42578125" style="14" customWidth="1"/>
    <col min="3" max="3" width="10.42578125" style="14" customWidth="1"/>
    <col min="4" max="4" width="68.5703125" style="14" customWidth="1"/>
    <col min="5" max="5" width="29.42578125" style="14" customWidth="1"/>
    <col min="6" max="16384" width="10" style="14"/>
  </cols>
  <sheetData>
    <row r="2" spans="1:11" ht="38.450000000000003" customHeight="1">
      <c r="A2" s="22"/>
      <c r="B2" s="123" t="s">
        <v>48</v>
      </c>
      <c r="C2" s="123"/>
      <c r="D2" s="123"/>
      <c r="E2" s="24"/>
      <c r="F2" s="22"/>
      <c r="G2" s="22"/>
      <c r="H2" s="22"/>
      <c r="I2" s="22"/>
      <c r="J2" s="22"/>
      <c r="K2" s="22"/>
    </row>
    <row r="3" spans="1:11" ht="9" customHeight="1">
      <c r="A3" s="22"/>
      <c r="B3" s="22"/>
      <c r="C3" s="22"/>
      <c r="D3" s="22"/>
      <c r="E3" s="22"/>
      <c r="F3" s="22"/>
      <c r="G3" s="22"/>
      <c r="H3" s="22"/>
      <c r="I3" s="22"/>
      <c r="J3" s="22"/>
      <c r="K3" s="22"/>
    </row>
    <row r="4" spans="1:11" ht="15" customHeight="1">
      <c r="A4" s="22"/>
      <c r="B4" s="124" t="e">
        <f ca="1">CONCATENATE('Cover Sheet'!E13," - ",'Cover Sheet'!E12," - ",'Cover Sheet'!E16)</f>
        <v>#NAME?</v>
      </c>
      <c r="C4" s="125"/>
      <c r="D4" s="125"/>
      <c r="E4" s="126"/>
      <c r="F4" s="22"/>
      <c r="G4" s="22"/>
      <c r="H4" s="22"/>
      <c r="I4" s="22"/>
      <c r="J4" s="22"/>
      <c r="K4" s="22"/>
    </row>
    <row r="5" spans="1:11" ht="11.45" customHeight="1">
      <c r="A5" s="22"/>
      <c r="B5" s="27"/>
      <c r="C5" s="27"/>
      <c r="D5" s="27"/>
      <c r="E5" s="27"/>
      <c r="F5" s="22"/>
      <c r="G5" s="22"/>
      <c r="H5" s="22"/>
      <c r="I5" s="22"/>
      <c r="J5" s="22"/>
      <c r="K5" s="22"/>
    </row>
    <row r="6" spans="1:11" hidden="1">
      <c r="A6" s="22"/>
      <c r="B6" s="27"/>
      <c r="C6" s="27"/>
      <c r="D6" s="27"/>
      <c r="E6" s="27"/>
      <c r="F6" s="22"/>
      <c r="G6" s="22"/>
      <c r="H6" s="22"/>
      <c r="I6" s="22"/>
      <c r="J6" s="22"/>
      <c r="K6" s="22"/>
    </row>
    <row r="7" spans="1:11" ht="1.7" customHeight="1">
      <c r="A7" s="22"/>
      <c r="B7" s="22"/>
      <c r="C7" s="22"/>
      <c r="D7" s="22"/>
      <c r="E7" s="22"/>
      <c r="F7" s="22"/>
      <c r="G7" s="22"/>
      <c r="H7" s="22"/>
      <c r="I7" s="22"/>
      <c r="J7" s="22"/>
      <c r="K7" s="22"/>
    </row>
    <row r="8" spans="1:11" ht="30" customHeight="1">
      <c r="A8" s="22"/>
      <c r="B8" s="28" t="s">
        <v>49</v>
      </c>
      <c r="C8" s="29" t="s">
        <v>50</v>
      </c>
      <c r="D8" s="28" t="s">
        <v>51</v>
      </c>
      <c r="E8" s="30" t="s">
        <v>52</v>
      </c>
      <c r="F8" s="22"/>
      <c r="G8" s="22"/>
      <c r="H8" s="22"/>
      <c r="I8" s="22"/>
      <c r="J8" s="22"/>
      <c r="K8" s="22"/>
    </row>
    <row r="9" spans="1:11" s="16" customFormat="1" ht="18" customHeight="1">
      <c r="A9" s="31"/>
      <c r="B9" s="32" t="s">
        <v>53</v>
      </c>
      <c r="C9" s="33" t="s">
        <v>54</v>
      </c>
      <c r="D9" s="34" t="s">
        <v>55</v>
      </c>
      <c r="E9" s="35" t="s">
        <v>56</v>
      </c>
      <c r="F9" s="31"/>
      <c r="G9" s="31"/>
      <c r="H9" s="31"/>
      <c r="I9" s="31"/>
      <c r="J9" s="31"/>
      <c r="K9" s="31"/>
    </row>
    <row r="10" spans="1:11" s="16" customFormat="1" ht="18" customHeight="1">
      <c r="A10" s="31"/>
      <c r="B10" s="36"/>
      <c r="C10" s="33" t="s">
        <v>57</v>
      </c>
      <c r="D10" s="34" t="s">
        <v>58</v>
      </c>
      <c r="E10" s="35" t="s">
        <v>56</v>
      </c>
      <c r="F10" s="31"/>
      <c r="G10" s="31"/>
      <c r="H10" s="31"/>
      <c r="I10" s="31"/>
      <c r="J10" s="31"/>
      <c r="K10" s="31"/>
    </row>
    <row r="11" spans="1:11" ht="18" customHeight="1">
      <c r="A11" s="22"/>
      <c r="B11" s="34"/>
      <c r="C11" s="33" t="s">
        <v>59</v>
      </c>
      <c r="D11" s="34" t="s">
        <v>60</v>
      </c>
      <c r="E11" s="35" t="s">
        <v>61</v>
      </c>
      <c r="F11" s="22"/>
      <c r="G11" s="22"/>
      <c r="H11" s="22"/>
      <c r="I11" s="22"/>
      <c r="J11" s="22"/>
      <c r="K11" s="22"/>
    </row>
    <row r="12" spans="1:11" ht="18" customHeight="1">
      <c r="A12" s="22"/>
      <c r="B12" s="34"/>
      <c r="C12" s="33" t="s">
        <v>62</v>
      </c>
      <c r="D12" s="34" t="s">
        <v>63</v>
      </c>
      <c r="E12" s="35" t="s">
        <v>56</v>
      </c>
      <c r="F12" s="22"/>
      <c r="G12" s="22"/>
      <c r="H12" s="22"/>
      <c r="I12" s="22"/>
      <c r="J12" s="22"/>
      <c r="K12" s="22"/>
    </row>
    <row r="13" spans="1:11" ht="18" customHeight="1">
      <c r="A13" s="22"/>
      <c r="B13" s="34"/>
      <c r="C13" s="33" t="s">
        <v>64</v>
      </c>
      <c r="D13" s="34" t="s">
        <v>65</v>
      </c>
      <c r="E13" s="35" t="s">
        <v>61</v>
      </c>
      <c r="F13" s="22"/>
      <c r="G13" s="22"/>
      <c r="H13" s="22"/>
      <c r="I13" s="22"/>
      <c r="J13" s="22"/>
      <c r="K13" s="22"/>
    </row>
    <row r="14" spans="1:11" ht="18" customHeight="1">
      <c r="A14" s="22"/>
      <c r="B14" s="34"/>
      <c r="C14" s="33" t="s">
        <v>66</v>
      </c>
      <c r="D14" s="34" t="s">
        <v>67</v>
      </c>
      <c r="E14" s="35" t="s">
        <v>61</v>
      </c>
      <c r="F14" s="22"/>
      <c r="G14" s="22"/>
      <c r="H14" s="22"/>
      <c r="I14" s="22"/>
      <c r="J14" s="22"/>
      <c r="K14" s="22"/>
    </row>
    <row r="15" spans="1:11" ht="18" customHeight="1">
      <c r="A15" s="22"/>
      <c r="B15" s="34"/>
      <c r="C15" s="33" t="s">
        <v>68</v>
      </c>
      <c r="D15" s="34" t="s">
        <v>69</v>
      </c>
      <c r="E15" s="35" t="s">
        <v>61</v>
      </c>
      <c r="F15" s="22"/>
      <c r="G15" s="22"/>
      <c r="H15" s="22"/>
      <c r="I15" s="22"/>
      <c r="J15" s="22"/>
      <c r="K15" s="22"/>
    </row>
    <row r="16" spans="1:11" ht="18" customHeight="1">
      <c r="A16" s="22"/>
      <c r="B16" s="34"/>
      <c r="C16" s="33" t="s">
        <v>70</v>
      </c>
      <c r="D16" s="34" t="s">
        <v>71</v>
      </c>
      <c r="E16" s="35" t="s">
        <v>56</v>
      </c>
      <c r="F16" s="22"/>
      <c r="G16" s="22"/>
      <c r="H16" s="22"/>
      <c r="I16" s="22"/>
      <c r="J16" s="22"/>
      <c r="K16" s="22"/>
    </row>
    <row r="17" spans="2:5" ht="18" customHeight="1">
      <c r="B17" s="34"/>
      <c r="C17" s="33" t="s">
        <v>72</v>
      </c>
      <c r="D17" s="34" t="s">
        <v>73</v>
      </c>
      <c r="E17" s="35" t="s">
        <v>61</v>
      </c>
    </row>
    <row r="18" spans="2:5" ht="18" customHeight="1">
      <c r="B18" s="34"/>
      <c r="C18" s="33" t="s">
        <v>74</v>
      </c>
      <c r="D18" s="34" t="s">
        <v>75</v>
      </c>
      <c r="E18" s="35" t="s">
        <v>61</v>
      </c>
    </row>
    <row r="19" spans="2:5" ht="18" customHeight="1">
      <c r="B19" s="34"/>
      <c r="C19" s="33" t="s">
        <v>76</v>
      </c>
      <c r="D19" s="34" t="s">
        <v>77</v>
      </c>
      <c r="E19" s="35" t="s">
        <v>61</v>
      </c>
    </row>
    <row r="20" spans="2:5" ht="18" customHeight="1">
      <c r="B20" s="34"/>
      <c r="C20" s="33" t="s">
        <v>78</v>
      </c>
      <c r="D20" s="34" t="s">
        <v>79</v>
      </c>
      <c r="E20" s="35" t="s">
        <v>56</v>
      </c>
    </row>
    <row r="21" spans="2:5" ht="18" customHeight="1">
      <c r="B21" s="34"/>
      <c r="C21" s="33" t="s">
        <v>80</v>
      </c>
      <c r="D21" s="34" t="s">
        <v>81</v>
      </c>
      <c r="E21" s="35" t="s">
        <v>61</v>
      </c>
    </row>
    <row r="22" spans="2:5" ht="18" customHeight="1">
      <c r="B22" s="34"/>
      <c r="C22" s="33" t="s">
        <v>82</v>
      </c>
      <c r="D22" s="34" t="s">
        <v>83</v>
      </c>
      <c r="E22" s="35" t="s">
        <v>61</v>
      </c>
    </row>
    <row r="23" spans="2:5" ht="18" customHeight="1">
      <c r="B23" s="34"/>
      <c r="C23" s="33" t="s">
        <v>84</v>
      </c>
      <c r="D23" s="34" t="s">
        <v>85</v>
      </c>
      <c r="E23" s="35" t="s">
        <v>56</v>
      </c>
    </row>
    <row r="24" spans="2:5" ht="18" customHeight="1">
      <c r="B24" s="34"/>
      <c r="C24" s="33" t="s">
        <v>86</v>
      </c>
      <c r="D24" s="34" t="s">
        <v>87</v>
      </c>
      <c r="E24" s="35" t="s">
        <v>61</v>
      </c>
    </row>
    <row r="25" spans="2:5" ht="18" customHeight="1">
      <c r="B25" s="34"/>
      <c r="C25" s="33" t="s">
        <v>88</v>
      </c>
      <c r="D25" s="34" t="s">
        <v>89</v>
      </c>
      <c r="E25" s="35" t="s">
        <v>61</v>
      </c>
    </row>
    <row r="26" spans="2:5" ht="18" customHeight="1">
      <c r="B26" s="34"/>
      <c r="C26" s="33" t="s">
        <v>90</v>
      </c>
      <c r="D26" s="34" t="s">
        <v>91</v>
      </c>
      <c r="E26" s="35" t="s">
        <v>61</v>
      </c>
    </row>
    <row r="27" spans="2:5" ht="18" customHeight="1">
      <c r="B27" s="32"/>
      <c r="C27" s="33" t="s">
        <v>92</v>
      </c>
      <c r="D27" s="25" t="s">
        <v>93</v>
      </c>
      <c r="E27" s="35" t="s">
        <v>61</v>
      </c>
    </row>
    <row r="28" spans="2:5" ht="18" customHeight="1">
      <c r="B28" s="37"/>
      <c r="C28" s="33" t="s">
        <v>94</v>
      </c>
      <c r="D28" s="25" t="s">
        <v>93</v>
      </c>
      <c r="E28" s="35" t="s">
        <v>61</v>
      </c>
    </row>
    <row r="29" spans="2:5" ht="30" customHeight="1">
      <c r="B29" s="26" t="s">
        <v>95</v>
      </c>
      <c r="C29" s="33" t="s">
        <v>96</v>
      </c>
      <c r="D29" s="34" t="s">
        <v>97</v>
      </c>
      <c r="E29" s="35" t="s">
        <v>61</v>
      </c>
    </row>
    <row r="30" spans="2:5" ht="18" customHeight="1">
      <c r="B30" s="34" t="s">
        <v>98</v>
      </c>
      <c r="C30" s="33" t="s">
        <v>99</v>
      </c>
      <c r="D30" s="34" t="s">
        <v>100</v>
      </c>
      <c r="E30" s="35" t="s">
        <v>61</v>
      </c>
    </row>
    <row r="31" spans="2:5" ht="18" customHeight="1">
      <c r="B31" s="34" t="s">
        <v>98</v>
      </c>
      <c r="C31" s="33" t="s">
        <v>101</v>
      </c>
      <c r="D31" s="34" t="s">
        <v>102</v>
      </c>
      <c r="E31" s="35" t="s">
        <v>61</v>
      </c>
    </row>
    <row r="32" spans="2:5" ht="18" customHeight="1">
      <c r="B32" s="34" t="s">
        <v>98</v>
      </c>
      <c r="C32" s="33" t="s">
        <v>103</v>
      </c>
      <c r="D32" s="34" t="s">
        <v>104</v>
      </c>
      <c r="E32" s="35" t="s">
        <v>61</v>
      </c>
    </row>
    <row r="33" spans="2:5" ht="18" customHeight="1">
      <c r="B33" s="34" t="s">
        <v>98</v>
      </c>
      <c r="C33" s="33" t="s">
        <v>105</v>
      </c>
      <c r="D33" s="34" t="s">
        <v>106</v>
      </c>
      <c r="E33" s="35" t="s">
        <v>61</v>
      </c>
    </row>
    <row r="34" spans="2:5" ht="18" customHeight="1">
      <c r="B34" s="34" t="s">
        <v>98</v>
      </c>
      <c r="C34" s="33" t="s">
        <v>107</v>
      </c>
      <c r="D34" s="34" t="s">
        <v>108</v>
      </c>
      <c r="E34" s="35" t="s">
        <v>61</v>
      </c>
    </row>
    <row r="35" spans="2:5" ht="18" customHeight="1">
      <c r="B35" s="34" t="s">
        <v>98</v>
      </c>
      <c r="C35" s="33" t="s">
        <v>109</v>
      </c>
      <c r="D35" s="34" t="s">
        <v>110</v>
      </c>
      <c r="E35" s="35" t="s">
        <v>61</v>
      </c>
    </row>
    <row r="36" spans="2:5" ht="18" customHeight="1">
      <c r="B36" s="34" t="s">
        <v>98</v>
      </c>
      <c r="C36" s="33" t="s">
        <v>111</v>
      </c>
      <c r="D36" s="34" t="s">
        <v>112</v>
      </c>
      <c r="E36" s="35" t="s">
        <v>61</v>
      </c>
    </row>
    <row r="37" spans="2:5" ht="18" customHeight="1">
      <c r="B37" s="34" t="s">
        <v>98</v>
      </c>
      <c r="C37" s="33" t="s">
        <v>113</v>
      </c>
      <c r="D37" s="34" t="s">
        <v>114</v>
      </c>
      <c r="E37" s="35" t="s">
        <v>61</v>
      </c>
    </row>
    <row r="38" spans="2:5" ht="18" customHeight="1">
      <c r="B38" s="34" t="s">
        <v>98</v>
      </c>
      <c r="C38" s="33" t="s">
        <v>115</v>
      </c>
      <c r="D38" s="34" t="s">
        <v>116</v>
      </c>
      <c r="E38" s="35" t="s">
        <v>61</v>
      </c>
    </row>
    <row r="39" spans="2:5" ht="18" customHeight="1">
      <c r="B39" s="34" t="s">
        <v>98</v>
      </c>
      <c r="C39" s="33" t="s">
        <v>117</v>
      </c>
      <c r="D39" s="34" t="s">
        <v>118</v>
      </c>
      <c r="E39" s="35" t="s">
        <v>61</v>
      </c>
    </row>
    <row r="40" spans="2:5" ht="18" customHeight="1">
      <c r="B40" s="34" t="s">
        <v>98</v>
      </c>
      <c r="C40" s="33" t="s">
        <v>119</v>
      </c>
      <c r="D40" s="34" t="s">
        <v>120</v>
      </c>
      <c r="E40" s="35" t="s">
        <v>61</v>
      </c>
    </row>
    <row r="41" spans="2:5" ht="18" customHeight="1">
      <c r="B41" s="34" t="s">
        <v>98</v>
      </c>
      <c r="C41" s="33" t="s">
        <v>121</v>
      </c>
      <c r="D41" s="34" t="s">
        <v>122</v>
      </c>
      <c r="E41" s="35" t="s">
        <v>61</v>
      </c>
    </row>
    <row r="42" spans="2:5" ht="18" customHeight="1">
      <c r="B42" s="34" t="s">
        <v>98</v>
      </c>
      <c r="C42" s="33" t="s">
        <v>123</v>
      </c>
      <c r="D42" s="34" t="s">
        <v>124</v>
      </c>
      <c r="E42" s="35" t="s">
        <v>61</v>
      </c>
    </row>
    <row r="43" spans="2:5" ht="18" customHeight="1">
      <c r="B43" s="34" t="s">
        <v>98</v>
      </c>
      <c r="C43" s="33" t="s">
        <v>125</v>
      </c>
      <c r="D43" s="34" t="s">
        <v>126</v>
      </c>
      <c r="E43" s="35" t="s">
        <v>61</v>
      </c>
    </row>
    <row r="44" spans="2:5" ht="18" customHeight="1">
      <c r="B44" s="34" t="s">
        <v>98</v>
      </c>
      <c r="C44" s="33" t="s">
        <v>127</v>
      </c>
      <c r="D44" s="25" t="s">
        <v>93</v>
      </c>
      <c r="E44" s="35" t="s">
        <v>61</v>
      </c>
    </row>
    <row r="45" spans="2:5" ht="18" customHeight="1">
      <c r="B45" s="34" t="s">
        <v>98</v>
      </c>
      <c r="C45" s="33" t="s">
        <v>128</v>
      </c>
      <c r="D45" s="25" t="s">
        <v>93</v>
      </c>
      <c r="E45" s="35" t="s">
        <v>61</v>
      </c>
    </row>
    <row r="46" spans="2:5" ht="18" customHeight="1">
      <c r="B46" s="34" t="s">
        <v>129</v>
      </c>
      <c r="C46" s="33" t="s">
        <v>130</v>
      </c>
      <c r="D46" s="34" t="s">
        <v>131</v>
      </c>
      <c r="E46" s="35" t="s">
        <v>61</v>
      </c>
    </row>
    <row r="47" spans="2:5" ht="18" customHeight="1">
      <c r="B47" s="34" t="s">
        <v>132</v>
      </c>
      <c r="C47" s="33" t="s">
        <v>133</v>
      </c>
      <c r="D47" s="34" t="s">
        <v>134</v>
      </c>
      <c r="E47" s="35" t="s">
        <v>61</v>
      </c>
    </row>
    <row r="48" spans="2:5" ht="18" customHeight="1">
      <c r="B48" s="34" t="s">
        <v>132</v>
      </c>
      <c r="C48" s="33" t="s">
        <v>135</v>
      </c>
      <c r="D48" s="34" t="s">
        <v>136</v>
      </c>
      <c r="E48" s="35" t="s">
        <v>61</v>
      </c>
    </row>
    <row r="49" spans="2:5" ht="18" customHeight="1">
      <c r="B49" s="34" t="s">
        <v>132</v>
      </c>
      <c r="C49" s="33" t="s">
        <v>137</v>
      </c>
      <c r="D49" s="34" t="s">
        <v>138</v>
      </c>
      <c r="E49" s="35" t="s">
        <v>61</v>
      </c>
    </row>
    <row r="50" spans="2:5" ht="18" customHeight="1">
      <c r="B50" s="34" t="s">
        <v>132</v>
      </c>
      <c r="C50" s="33" t="s">
        <v>139</v>
      </c>
      <c r="D50" s="34" t="s">
        <v>140</v>
      </c>
      <c r="E50" s="35" t="s">
        <v>61</v>
      </c>
    </row>
    <row r="51" spans="2:5" ht="18" customHeight="1">
      <c r="B51" s="34" t="s">
        <v>132</v>
      </c>
      <c r="C51" s="33" t="s">
        <v>141</v>
      </c>
      <c r="D51" s="34" t="s">
        <v>142</v>
      </c>
      <c r="E51" s="35" t="s">
        <v>61</v>
      </c>
    </row>
    <row r="52" spans="2:5" ht="18" customHeight="1">
      <c r="B52" s="34" t="s">
        <v>132</v>
      </c>
      <c r="C52" s="33" t="s">
        <v>143</v>
      </c>
      <c r="D52" s="34" t="s">
        <v>144</v>
      </c>
      <c r="E52" s="35" t="s">
        <v>61</v>
      </c>
    </row>
    <row r="53" spans="2:5" ht="18" customHeight="1">
      <c r="B53" s="34" t="s">
        <v>132</v>
      </c>
      <c r="C53" s="33" t="s">
        <v>145</v>
      </c>
      <c r="D53" s="34" t="s">
        <v>146</v>
      </c>
      <c r="E53" s="35" t="s">
        <v>61</v>
      </c>
    </row>
    <row r="54" spans="2:5" ht="18" customHeight="1">
      <c r="B54" s="34" t="s">
        <v>132</v>
      </c>
      <c r="C54" s="33" t="s">
        <v>147</v>
      </c>
      <c r="D54" s="34" t="s">
        <v>148</v>
      </c>
      <c r="E54" s="35" t="s">
        <v>61</v>
      </c>
    </row>
    <row r="55" spans="2:5" ht="18" customHeight="1">
      <c r="B55" s="34" t="s">
        <v>132</v>
      </c>
      <c r="C55" s="33" t="s">
        <v>149</v>
      </c>
      <c r="D55" s="34" t="s">
        <v>150</v>
      </c>
      <c r="E55" s="35" t="s">
        <v>61</v>
      </c>
    </row>
    <row r="56" spans="2:5" ht="18" customHeight="1">
      <c r="B56" s="34" t="s">
        <v>132</v>
      </c>
      <c r="C56" s="33" t="s">
        <v>151</v>
      </c>
      <c r="D56" s="34" t="s">
        <v>152</v>
      </c>
      <c r="E56" s="35" t="s">
        <v>61</v>
      </c>
    </row>
    <row r="57" spans="2:5" ht="18" customHeight="1">
      <c r="B57" s="34" t="s">
        <v>132</v>
      </c>
      <c r="C57" s="33" t="s">
        <v>153</v>
      </c>
      <c r="D57" s="34" t="s">
        <v>154</v>
      </c>
      <c r="E57" s="35" t="s">
        <v>61</v>
      </c>
    </row>
    <row r="58" spans="2:5" ht="18" customHeight="1">
      <c r="B58" s="34" t="s">
        <v>132</v>
      </c>
      <c r="C58" s="33" t="s">
        <v>155</v>
      </c>
      <c r="D58" s="34" t="s">
        <v>156</v>
      </c>
      <c r="E58" s="35" t="s">
        <v>61</v>
      </c>
    </row>
    <row r="59" spans="2:5" ht="18" customHeight="1">
      <c r="B59" s="34" t="s">
        <v>132</v>
      </c>
      <c r="C59" s="33" t="s">
        <v>157</v>
      </c>
      <c r="D59" s="34" t="s">
        <v>158</v>
      </c>
      <c r="E59" s="35" t="s">
        <v>61</v>
      </c>
    </row>
    <row r="60" spans="2:5" ht="18" customHeight="1">
      <c r="B60" s="34" t="s">
        <v>132</v>
      </c>
      <c r="C60" s="33" t="s">
        <v>159</v>
      </c>
      <c r="D60" s="34" t="s">
        <v>160</v>
      </c>
      <c r="E60" s="35" t="s">
        <v>61</v>
      </c>
    </row>
    <row r="61" spans="2:5" ht="18" customHeight="1">
      <c r="B61" s="34" t="s">
        <v>132</v>
      </c>
      <c r="C61" s="33" t="s">
        <v>161</v>
      </c>
      <c r="D61" s="34" t="s">
        <v>162</v>
      </c>
      <c r="E61" s="35" t="s">
        <v>61</v>
      </c>
    </row>
    <row r="62" spans="2:5" ht="18" customHeight="1">
      <c r="B62" s="34" t="s">
        <v>132</v>
      </c>
      <c r="C62" s="33" t="s">
        <v>163</v>
      </c>
      <c r="D62" s="34" t="s">
        <v>164</v>
      </c>
      <c r="E62" s="35" t="s">
        <v>61</v>
      </c>
    </row>
    <row r="63" spans="2:5" ht="18" customHeight="1">
      <c r="B63" s="34" t="s">
        <v>132</v>
      </c>
      <c r="C63" s="33" t="s">
        <v>165</v>
      </c>
      <c r="D63" s="34" t="s">
        <v>166</v>
      </c>
      <c r="E63" s="35" t="s">
        <v>61</v>
      </c>
    </row>
    <row r="64" spans="2:5" ht="18" customHeight="1">
      <c r="B64" s="34" t="s">
        <v>132</v>
      </c>
      <c r="C64" s="33" t="s">
        <v>167</v>
      </c>
      <c r="D64" s="34" t="s">
        <v>168</v>
      </c>
      <c r="E64" s="35" t="s">
        <v>61</v>
      </c>
    </row>
    <row r="65" spans="2:5" ht="18" customHeight="1">
      <c r="B65" s="34" t="s">
        <v>132</v>
      </c>
      <c r="C65" s="33" t="s">
        <v>169</v>
      </c>
      <c r="D65" s="34" t="s">
        <v>170</v>
      </c>
      <c r="E65" s="35" t="s">
        <v>61</v>
      </c>
    </row>
    <row r="66" spans="2:5" ht="18" customHeight="1">
      <c r="B66" s="34" t="s">
        <v>132</v>
      </c>
      <c r="C66" s="33" t="s">
        <v>171</v>
      </c>
      <c r="D66" s="34" t="s">
        <v>172</v>
      </c>
      <c r="E66" s="35" t="s">
        <v>61</v>
      </c>
    </row>
    <row r="67" spans="2:5" ht="18" customHeight="1">
      <c r="B67" s="34" t="s">
        <v>132</v>
      </c>
      <c r="C67" s="33" t="s">
        <v>173</v>
      </c>
      <c r="D67" s="34" t="s">
        <v>174</v>
      </c>
      <c r="E67" s="35" t="s">
        <v>61</v>
      </c>
    </row>
    <row r="68" spans="2:5" ht="18" customHeight="1">
      <c r="B68" s="34" t="s">
        <v>132</v>
      </c>
      <c r="C68" s="33" t="s">
        <v>175</v>
      </c>
      <c r="D68" s="34" t="s">
        <v>176</v>
      </c>
      <c r="E68" s="35" t="s">
        <v>61</v>
      </c>
    </row>
    <row r="69" spans="2:5" ht="18" customHeight="1">
      <c r="B69" s="34" t="s">
        <v>132</v>
      </c>
      <c r="C69" s="33" t="s">
        <v>177</v>
      </c>
      <c r="D69" s="34" t="s">
        <v>178</v>
      </c>
      <c r="E69" s="35" t="s">
        <v>61</v>
      </c>
    </row>
    <row r="70" spans="2:5" ht="18" customHeight="1">
      <c r="B70" s="34" t="s">
        <v>132</v>
      </c>
      <c r="C70" s="33" t="s">
        <v>179</v>
      </c>
      <c r="D70" s="34" t="s">
        <v>180</v>
      </c>
      <c r="E70" s="35" t="s">
        <v>61</v>
      </c>
    </row>
    <row r="71" spans="2:5" ht="18" customHeight="1">
      <c r="B71" s="34" t="s">
        <v>132</v>
      </c>
      <c r="C71" s="33" t="s">
        <v>181</v>
      </c>
      <c r="D71" s="34" t="s">
        <v>182</v>
      </c>
      <c r="E71" s="35" t="s">
        <v>61</v>
      </c>
    </row>
    <row r="72" spans="2:5" ht="18" customHeight="1">
      <c r="B72" s="34" t="s">
        <v>132</v>
      </c>
      <c r="C72" s="33" t="s">
        <v>183</v>
      </c>
      <c r="D72" s="34" t="s">
        <v>184</v>
      </c>
      <c r="E72" s="35" t="s">
        <v>61</v>
      </c>
    </row>
    <row r="73" spans="2:5" ht="18" customHeight="1">
      <c r="B73" s="34" t="s">
        <v>132</v>
      </c>
      <c r="C73" s="33" t="s">
        <v>185</v>
      </c>
      <c r="D73" s="34" t="s">
        <v>186</v>
      </c>
      <c r="E73" s="35" t="s">
        <v>61</v>
      </c>
    </row>
    <row r="74" spans="2:5" ht="18" customHeight="1">
      <c r="B74" s="34" t="s">
        <v>132</v>
      </c>
      <c r="C74" s="33" t="s">
        <v>187</v>
      </c>
      <c r="D74" s="34" t="s">
        <v>188</v>
      </c>
      <c r="E74" s="35" t="s">
        <v>61</v>
      </c>
    </row>
    <row r="75" spans="2:5" ht="18" customHeight="1">
      <c r="B75" s="34" t="s">
        <v>132</v>
      </c>
      <c r="C75" s="33" t="s">
        <v>189</v>
      </c>
      <c r="D75" s="34" t="s">
        <v>190</v>
      </c>
      <c r="E75" s="35" t="s">
        <v>61</v>
      </c>
    </row>
    <row r="76" spans="2:5" ht="18" customHeight="1">
      <c r="B76" s="34" t="s">
        <v>132</v>
      </c>
      <c r="C76" s="33" t="s">
        <v>191</v>
      </c>
      <c r="D76" s="34" t="s">
        <v>192</v>
      </c>
      <c r="E76" s="35" t="s">
        <v>61</v>
      </c>
    </row>
    <row r="77" spans="2:5" ht="18" customHeight="1">
      <c r="B77" s="34" t="s">
        <v>132</v>
      </c>
      <c r="C77" s="33" t="s">
        <v>193</v>
      </c>
      <c r="D77" s="34" t="s">
        <v>194</v>
      </c>
      <c r="E77" s="35" t="s">
        <v>61</v>
      </c>
    </row>
    <row r="78" spans="2:5" ht="18" customHeight="1">
      <c r="B78" s="34" t="s">
        <v>132</v>
      </c>
      <c r="C78" s="33" t="s">
        <v>195</v>
      </c>
      <c r="D78" s="34" t="s">
        <v>196</v>
      </c>
      <c r="E78" s="35" t="s">
        <v>61</v>
      </c>
    </row>
    <row r="79" spans="2:5" ht="18" customHeight="1">
      <c r="B79" s="34" t="s">
        <v>132</v>
      </c>
      <c r="C79" s="33" t="s">
        <v>197</v>
      </c>
      <c r="D79" s="34" t="s">
        <v>198</v>
      </c>
      <c r="E79" s="35" t="s">
        <v>61</v>
      </c>
    </row>
    <row r="80" spans="2:5" ht="18" customHeight="1">
      <c r="B80" s="34" t="s">
        <v>132</v>
      </c>
      <c r="C80" s="33" t="s">
        <v>199</v>
      </c>
      <c r="D80" s="34" t="s">
        <v>200</v>
      </c>
      <c r="E80" s="35" t="s">
        <v>61</v>
      </c>
    </row>
    <row r="81" spans="2:5" ht="18" customHeight="1">
      <c r="B81" s="34" t="s">
        <v>132</v>
      </c>
      <c r="C81" s="33" t="s">
        <v>201</v>
      </c>
      <c r="D81" s="34" t="s">
        <v>202</v>
      </c>
      <c r="E81" s="35" t="s">
        <v>61</v>
      </c>
    </row>
    <row r="82" spans="2:5" ht="18" customHeight="1">
      <c r="B82" s="34" t="s">
        <v>132</v>
      </c>
      <c r="C82" s="33" t="s">
        <v>203</v>
      </c>
      <c r="D82" s="25" t="s">
        <v>204</v>
      </c>
      <c r="E82" s="35" t="s">
        <v>61</v>
      </c>
    </row>
    <row r="83" spans="2:5" ht="18" customHeight="1">
      <c r="B83" s="34" t="s">
        <v>132</v>
      </c>
      <c r="C83" s="33" t="s">
        <v>205</v>
      </c>
      <c r="D83" s="25" t="s">
        <v>93</v>
      </c>
      <c r="E83" s="35" t="s">
        <v>61</v>
      </c>
    </row>
    <row r="84" spans="2:5" ht="18" customHeight="1">
      <c r="B84" s="34" t="s">
        <v>132</v>
      </c>
      <c r="C84" s="33">
        <v>3.39</v>
      </c>
      <c r="D84" s="25" t="s">
        <v>93</v>
      </c>
      <c r="E84" s="35" t="s">
        <v>61</v>
      </c>
    </row>
    <row r="85" spans="2:5" ht="30" customHeight="1">
      <c r="B85" s="26" t="s">
        <v>206</v>
      </c>
      <c r="C85" s="33" t="s">
        <v>207</v>
      </c>
      <c r="D85" s="34" t="s">
        <v>208</v>
      </c>
      <c r="E85" s="35" t="s">
        <v>61</v>
      </c>
    </row>
    <row r="86" spans="2:5" ht="18" customHeight="1">
      <c r="B86" s="34" t="s">
        <v>209</v>
      </c>
      <c r="C86" s="33" t="s">
        <v>210</v>
      </c>
      <c r="D86" s="34" t="s">
        <v>211</v>
      </c>
      <c r="E86" s="35" t="s">
        <v>61</v>
      </c>
    </row>
    <row r="87" spans="2:5" ht="18" customHeight="1">
      <c r="B87" s="34" t="s">
        <v>209</v>
      </c>
      <c r="C87" s="33" t="s">
        <v>212</v>
      </c>
      <c r="D87" s="34" t="s">
        <v>213</v>
      </c>
      <c r="E87" s="35" t="s">
        <v>61</v>
      </c>
    </row>
    <row r="88" spans="2:5" ht="18" customHeight="1">
      <c r="B88" s="34" t="s">
        <v>209</v>
      </c>
      <c r="C88" s="33" t="s">
        <v>214</v>
      </c>
      <c r="D88" s="34" t="s">
        <v>215</v>
      </c>
      <c r="E88" s="35" t="s">
        <v>61</v>
      </c>
    </row>
    <row r="89" spans="2:5" ht="18" customHeight="1">
      <c r="B89" s="34" t="s">
        <v>209</v>
      </c>
      <c r="C89" s="33" t="s">
        <v>216</v>
      </c>
      <c r="D89" s="34" t="s">
        <v>217</v>
      </c>
      <c r="E89" s="35" t="s">
        <v>61</v>
      </c>
    </row>
    <row r="90" spans="2:5" ht="18" customHeight="1">
      <c r="B90" s="34" t="s">
        <v>209</v>
      </c>
      <c r="C90" s="33" t="s">
        <v>218</v>
      </c>
      <c r="D90" s="34" t="s">
        <v>219</v>
      </c>
      <c r="E90" s="35" t="s">
        <v>61</v>
      </c>
    </row>
    <row r="91" spans="2:5" ht="18" customHeight="1">
      <c r="B91" s="34" t="s">
        <v>209</v>
      </c>
      <c r="C91" s="33" t="s">
        <v>220</v>
      </c>
      <c r="D91" s="34" t="s">
        <v>221</v>
      </c>
      <c r="E91" s="35" t="s">
        <v>61</v>
      </c>
    </row>
    <row r="92" spans="2:5" ht="18" customHeight="1">
      <c r="B92" s="34" t="s">
        <v>209</v>
      </c>
      <c r="C92" s="33" t="s">
        <v>222</v>
      </c>
      <c r="D92" s="34" t="s">
        <v>223</v>
      </c>
      <c r="E92" s="35" t="s">
        <v>61</v>
      </c>
    </row>
    <row r="93" spans="2:5" ht="18" customHeight="1">
      <c r="B93" s="34" t="s">
        <v>209</v>
      </c>
      <c r="C93" s="33" t="s">
        <v>224</v>
      </c>
      <c r="D93" s="34" t="s">
        <v>225</v>
      </c>
      <c r="E93" s="35" t="s">
        <v>61</v>
      </c>
    </row>
    <row r="94" spans="2:5" ht="18" customHeight="1">
      <c r="B94" s="34" t="s">
        <v>209</v>
      </c>
      <c r="C94" s="33" t="s">
        <v>226</v>
      </c>
      <c r="D94" s="34" t="s">
        <v>227</v>
      </c>
      <c r="E94" s="35" t="s">
        <v>61</v>
      </c>
    </row>
    <row r="95" spans="2:5" ht="18" customHeight="1">
      <c r="B95" s="34" t="s">
        <v>209</v>
      </c>
      <c r="C95" s="33" t="s">
        <v>228</v>
      </c>
      <c r="D95" s="34" t="s">
        <v>229</v>
      </c>
      <c r="E95" s="35" t="s">
        <v>61</v>
      </c>
    </row>
    <row r="96" spans="2:5" ht="18" customHeight="1">
      <c r="B96" s="32" t="s">
        <v>209</v>
      </c>
      <c r="C96" s="33" t="s">
        <v>230</v>
      </c>
      <c r="D96" s="38" t="s">
        <v>231</v>
      </c>
      <c r="E96" s="35" t="s">
        <v>61</v>
      </c>
    </row>
    <row r="97" spans="2:5" ht="18" customHeight="1">
      <c r="B97" s="37"/>
      <c r="C97" s="33" t="s">
        <v>232</v>
      </c>
      <c r="D97" s="38" t="s">
        <v>93</v>
      </c>
      <c r="E97" s="35" t="s">
        <v>61</v>
      </c>
    </row>
    <row r="98" spans="2:5" ht="18" customHeight="1">
      <c r="B98" s="36" t="s">
        <v>209</v>
      </c>
      <c r="C98" s="33" t="s">
        <v>233</v>
      </c>
      <c r="D98" s="25" t="s">
        <v>93</v>
      </c>
      <c r="E98" s="35" t="s">
        <v>61</v>
      </c>
    </row>
    <row r="99" spans="2:5" ht="18" customHeight="1">
      <c r="B99" s="34" t="s">
        <v>234</v>
      </c>
      <c r="C99" s="33" t="s">
        <v>235</v>
      </c>
      <c r="D99" s="34" t="s">
        <v>236</v>
      </c>
      <c r="E99" s="35" t="s">
        <v>61</v>
      </c>
    </row>
    <row r="100" spans="2:5" ht="18" customHeight="1">
      <c r="B100" s="34" t="s">
        <v>237</v>
      </c>
      <c r="C100" s="33" t="s">
        <v>238</v>
      </c>
      <c r="D100" s="34" t="s">
        <v>239</v>
      </c>
      <c r="E100" s="35" t="s">
        <v>61</v>
      </c>
    </row>
    <row r="101" spans="2:5" ht="18" customHeight="1">
      <c r="B101" s="34" t="s">
        <v>237</v>
      </c>
      <c r="C101" s="33" t="s">
        <v>240</v>
      </c>
      <c r="D101" s="34" t="s">
        <v>241</v>
      </c>
      <c r="E101" s="35" t="s">
        <v>61</v>
      </c>
    </row>
    <row r="102" spans="2:5" ht="18" customHeight="1">
      <c r="B102" s="34" t="s">
        <v>237</v>
      </c>
      <c r="C102" s="33" t="s">
        <v>242</v>
      </c>
      <c r="D102" s="34" t="s">
        <v>243</v>
      </c>
      <c r="E102" s="35" t="s">
        <v>61</v>
      </c>
    </row>
    <row r="103" spans="2:5" ht="18" customHeight="1">
      <c r="B103" s="34" t="s">
        <v>237</v>
      </c>
      <c r="C103" s="33" t="s">
        <v>244</v>
      </c>
      <c r="D103" s="34" t="s">
        <v>245</v>
      </c>
      <c r="E103" s="35" t="s">
        <v>61</v>
      </c>
    </row>
    <row r="104" spans="2:5" ht="18" customHeight="1">
      <c r="B104" s="34" t="s">
        <v>237</v>
      </c>
      <c r="C104" s="33" t="s">
        <v>246</v>
      </c>
      <c r="D104" s="34" t="s">
        <v>247</v>
      </c>
      <c r="E104" s="35" t="s">
        <v>61</v>
      </c>
    </row>
    <row r="105" spans="2:5" ht="18" customHeight="1">
      <c r="B105" s="34" t="s">
        <v>237</v>
      </c>
      <c r="C105" s="33" t="s">
        <v>248</v>
      </c>
      <c r="D105" s="34" t="s">
        <v>249</v>
      </c>
      <c r="E105" s="35" t="s">
        <v>61</v>
      </c>
    </row>
    <row r="106" spans="2:5" ht="18" customHeight="1">
      <c r="B106" s="34" t="s">
        <v>237</v>
      </c>
      <c r="C106" s="33" t="s">
        <v>250</v>
      </c>
      <c r="D106" s="34" t="s">
        <v>251</v>
      </c>
      <c r="E106" s="35" t="s">
        <v>61</v>
      </c>
    </row>
    <row r="107" spans="2:5" ht="18" customHeight="1">
      <c r="B107" s="34" t="s">
        <v>237</v>
      </c>
      <c r="C107" s="33" t="s">
        <v>252</v>
      </c>
      <c r="D107" s="34" t="s">
        <v>253</v>
      </c>
      <c r="E107" s="35" t="s">
        <v>61</v>
      </c>
    </row>
    <row r="108" spans="2:5" ht="18" customHeight="1">
      <c r="B108" s="34" t="s">
        <v>237</v>
      </c>
      <c r="C108" s="33" t="s">
        <v>254</v>
      </c>
      <c r="D108" s="34" t="s">
        <v>255</v>
      </c>
      <c r="E108" s="35" t="s">
        <v>61</v>
      </c>
    </row>
    <row r="109" spans="2:5" ht="18" customHeight="1">
      <c r="B109" s="34" t="s">
        <v>237</v>
      </c>
      <c r="C109" s="33" t="s">
        <v>256</v>
      </c>
      <c r="D109" s="34" t="s">
        <v>257</v>
      </c>
      <c r="E109" s="35" t="s">
        <v>61</v>
      </c>
    </row>
    <row r="110" spans="2:5" ht="18" customHeight="1">
      <c r="B110" s="34" t="s">
        <v>237</v>
      </c>
      <c r="C110" s="33" t="s">
        <v>258</v>
      </c>
      <c r="D110" s="34" t="s">
        <v>259</v>
      </c>
      <c r="E110" s="35" t="s">
        <v>61</v>
      </c>
    </row>
    <row r="111" spans="2:5" ht="18" customHeight="1">
      <c r="B111" s="34" t="s">
        <v>237</v>
      </c>
      <c r="C111" s="33" t="s">
        <v>260</v>
      </c>
      <c r="D111" s="34" t="s">
        <v>261</v>
      </c>
      <c r="E111" s="35" t="s">
        <v>61</v>
      </c>
    </row>
    <row r="112" spans="2:5" ht="18" customHeight="1">
      <c r="B112" s="34" t="s">
        <v>237</v>
      </c>
      <c r="C112" s="33" t="s">
        <v>262</v>
      </c>
      <c r="D112" s="34" t="s">
        <v>263</v>
      </c>
      <c r="E112" s="35" t="s">
        <v>61</v>
      </c>
    </row>
    <row r="113" spans="2:5" ht="18" customHeight="1">
      <c r="B113" s="34" t="s">
        <v>237</v>
      </c>
      <c r="C113" s="33" t="s">
        <v>264</v>
      </c>
      <c r="D113" s="25" t="s">
        <v>93</v>
      </c>
      <c r="E113" s="35" t="s">
        <v>61</v>
      </c>
    </row>
    <row r="114" spans="2:5" ht="18" customHeight="1">
      <c r="B114" s="34" t="s">
        <v>237</v>
      </c>
      <c r="C114" s="33" t="s">
        <v>265</v>
      </c>
      <c r="D114" s="25" t="s">
        <v>93</v>
      </c>
      <c r="E114" s="35" t="s">
        <v>61</v>
      </c>
    </row>
    <row r="115" spans="2:5" ht="18" customHeight="1">
      <c r="B115" s="34" t="s">
        <v>266</v>
      </c>
      <c r="C115" s="33" t="s">
        <v>267</v>
      </c>
      <c r="D115" s="34" t="s">
        <v>268</v>
      </c>
      <c r="E115" s="35" t="s">
        <v>61</v>
      </c>
    </row>
    <row r="116" spans="2:5" ht="18" customHeight="1">
      <c r="B116" s="34" t="s">
        <v>269</v>
      </c>
      <c r="C116" s="33" t="s">
        <v>270</v>
      </c>
      <c r="D116" s="34" t="s">
        <v>271</v>
      </c>
      <c r="E116" s="35" t="s">
        <v>61</v>
      </c>
    </row>
    <row r="117" spans="2:5" ht="18" customHeight="1">
      <c r="B117" s="34" t="s">
        <v>269</v>
      </c>
      <c r="C117" s="33" t="s">
        <v>272</v>
      </c>
      <c r="D117" s="34" t="s">
        <v>273</v>
      </c>
      <c r="E117" s="35" t="s">
        <v>61</v>
      </c>
    </row>
    <row r="118" spans="2:5" ht="18" customHeight="1">
      <c r="B118" s="34" t="s">
        <v>269</v>
      </c>
      <c r="C118" s="33" t="s">
        <v>274</v>
      </c>
      <c r="D118" s="34" t="s">
        <v>275</v>
      </c>
      <c r="E118" s="35" t="s">
        <v>61</v>
      </c>
    </row>
    <row r="119" spans="2:5" ht="18" customHeight="1">
      <c r="B119" s="34" t="s">
        <v>269</v>
      </c>
      <c r="C119" s="33" t="s">
        <v>276</v>
      </c>
      <c r="D119" s="34" t="s">
        <v>277</v>
      </c>
      <c r="E119" s="35" t="s">
        <v>61</v>
      </c>
    </row>
    <row r="120" spans="2:5" ht="18" customHeight="1">
      <c r="B120" s="34" t="s">
        <v>269</v>
      </c>
      <c r="C120" s="33" t="s">
        <v>278</v>
      </c>
      <c r="D120" s="34" t="s">
        <v>279</v>
      </c>
      <c r="E120" s="35" t="s">
        <v>61</v>
      </c>
    </row>
    <row r="121" spans="2:5" ht="18" customHeight="1">
      <c r="B121" s="34" t="s">
        <v>269</v>
      </c>
      <c r="C121" s="33" t="s">
        <v>280</v>
      </c>
      <c r="D121" s="34" t="s">
        <v>281</v>
      </c>
      <c r="E121" s="35" t="s">
        <v>61</v>
      </c>
    </row>
    <row r="122" spans="2:5" ht="18" customHeight="1">
      <c r="B122" s="34" t="s">
        <v>269</v>
      </c>
      <c r="C122" s="33" t="s">
        <v>282</v>
      </c>
      <c r="D122" s="34" t="s">
        <v>283</v>
      </c>
      <c r="E122" s="35" t="s">
        <v>61</v>
      </c>
    </row>
    <row r="123" spans="2:5" ht="18" customHeight="1">
      <c r="B123" s="34" t="s">
        <v>269</v>
      </c>
      <c r="C123" s="33" t="s">
        <v>284</v>
      </c>
      <c r="D123" s="34" t="s">
        <v>186</v>
      </c>
      <c r="E123" s="35" t="s">
        <v>61</v>
      </c>
    </row>
    <row r="124" spans="2:5" ht="18" customHeight="1">
      <c r="B124" s="34" t="s">
        <v>269</v>
      </c>
      <c r="C124" s="33" t="s">
        <v>285</v>
      </c>
      <c r="D124" s="34" t="s">
        <v>188</v>
      </c>
      <c r="E124" s="35" t="s">
        <v>61</v>
      </c>
    </row>
    <row r="125" spans="2:5" ht="18" customHeight="1">
      <c r="B125" s="34" t="s">
        <v>269</v>
      </c>
      <c r="C125" s="33" t="s">
        <v>286</v>
      </c>
      <c r="D125" s="34" t="s">
        <v>287</v>
      </c>
      <c r="E125" s="35" t="s">
        <v>61</v>
      </c>
    </row>
    <row r="126" spans="2:5" ht="18" customHeight="1">
      <c r="B126" s="34" t="s">
        <v>269</v>
      </c>
      <c r="C126" s="33" t="s">
        <v>288</v>
      </c>
      <c r="D126" s="34" t="s">
        <v>289</v>
      </c>
      <c r="E126" s="35" t="s">
        <v>61</v>
      </c>
    </row>
    <row r="127" spans="2:5" ht="18" customHeight="1">
      <c r="B127" s="34" t="s">
        <v>269</v>
      </c>
      <c r="C127" s="33" t="s">
        <v>290</v>
      </c>
      <c r="D127" s="34" t="s">
        <v>291</v>
      </c>
      <c r="E127" s="35" t="s">
        <v>61</v>
      </c>
    </row>
    <row r="128" spans="2:5" ht="18" customHeight="1">
      <c r="B128" s="34" t="s">
        <v>269</v>
      </c>
      <c r="C128" s="33" t="s">
        <v>292</v>
      </c>
      <c r="D128" s="34" t="s">
        <v>293</v>
      </c>
      <c r="E128" s="35" t="s">
        <v>61</v>
      </c>
    </row>
    <row r="129" spans="2:5" ht="18" customHeight="1">
      <c r="B129" s="34" t="s">
        <v>269</v>
      </c>
      <c r="C129" s="33" t="s">
        <v>294</v>
      </c>
      <c r="D129" s="34" t="s">
        <v>295</v>
      </c>
      <c r="E129" s="35" t="s">
        <v>61</v>
      </c>
    </row>
    <row r="130" spans="2:5" ht="18" customHeight="1">
      <c r="B130" s="34" t="s">
        <v>269</v>
      </c>
      <c r="C130" s="33" t="s">
        <v>296</v>
      </c>
      <c r="D130" s="34" t="s">
        <v>297</v>
      </c>
      <c r="E130" s="35" t="s">
        <v>61</v>
      </c>
    </row>
    <row r="131" spans="2:5" ht="18" customHeight="1">
      <c r="B131" s="34" t="s">
        <v>269</v>
      </c>
      <c r="C131" s="33" t="s">
        <v>298</v>
      </c>
      <c r="D131" s="34" t="s">
        <v>299</v>
      </c>
      <c r="E131" s="35" t="s">
        <v>61</v>
      </c>
    </row>
    <row r="132" spans="2:5" ht="18" customHeight="1">
      <c r="B132" s="34" t="s">
        <v>269</v>
      </c>
      <c r="C132" s="33" t="s">
        <v>300</v>
      </c>
      <c r="D132" s="34" t="s">
        <v>301</v>
      </c>
      <c r="E132" s="35" t="s">
        <v>61</v>
      </c>
    </row>
    <row r="133" spans="2:5" ht="18" customHeight="1">
      <c r="B133" s="34" t="s">
        <v>269</v>
      </c>
      <c r="C133" s="33" t="s">
        <v>302</v>
      </c>
      <c r="D133" s="34" t="s">
        <v>303</v>
      </c>
      <c r="E133" s="35" t="s">
        <v>61</v>
      </c>
    </row>
    <row r="134" spans="2:5" ht="18" customHeight="1">
      <c r="B134" s="34" t="s">
        <v>269</v>
      </c>
      <c r="C134" s="33" t="s">
        <v>304</v>
      </c>
      <c r="D134" s="25" t="s">
        <v>305</v>
      </c>
      <c r="E134" s="35" t="s">
        <v>61</v>
      </c>
    </row>
    <row r="135" spans="2:5" ht="18" customHeight="1">
      <c r="B135" s="34" t="s">
        <v>269</v>
      </c>
      <c r="C135" s="33" t="s">
        <v>306</v>
      </c>
      <c r="D135" s="25" t="s">
        <v>93</v>
      </c>
      <c r="E135" s="35" t="s">
        <v>61</v>
      </c>
    </row>
    <row r="136" spans="2:5" ht="18" customHeight="1">
      <c r="B136" s="34" t="s">
        <v>269</v>
      </c>
      <c r="C136" s="33" t="s">
        <v>307</v>
      </c>
      <c r="D136" s="25" t="s">
        <v>93</v>
      </c>
      <c r="E136" s="35" t="s">
        <v>61</v>
      </c>
    </row>
    <row r="137" spans="2:5" ht="18" customHeight="1">
      <c r="B137" s="34" t="s">
        <v>308</v>
      </c>
      <c r="C137" s="33" t="s">
        <v>309</v>
      </c>
      <c r="D137" s="34" t="s">
        <v>310</v>
      </c>
      <c r="E137" s="35" t="s">
        <v>61</v>
      </c>
    </row>
    <row r="138" spans="2:5" ht="18" customHeight="1">
      <c r="B138" s="34" t="s">
        <v>311</v>
      </c>
      <c r="C138" s="33" t="s">
        <v>312</v>
      </c>
      <c r="D138" s="26" t="s">
        <v>313</v>
      </c>
      <c r="E138" s="35" t="s">
        <v>61</v>
      </c>
    </row>
    <row r="139" spans="2:5" ht="36" customHeight="1">
      <c r="B139" s="34" t="s">
        <v>311</v>
      </c>
      <c r="C139" s="33" t="s">
        <v>314</v>
      </c>
      <c r="D139" s="26" t="s">
        <v>315</v>
      </c>
      <c r="E139" s="35" t="s">
        <v>61</v>
      </c>
    </row>
    <row r="140" spans="2:5" ht="18" customHeight="1">
      <c r="B140" s="34" t="s">
        <v>311</v>
      </c>
      <c r="C140" s="33" t="s">
        <v>316</v>
      </c>
      <c r="D140" s="34" t="s">
        <v>317</v>
      </c>
      <c r="E140" s="35" t="s">
        <v>61</v>
      </c>
    </row>
    <row r="141" spans="2:5" ht="18" customHeight="1">
      <c r="B141" s="34" t="s">
        <v>311</v>
      </c>
      <c r="C141" s="33" t="s">
        <v>318</v>
      </c>
      <c r="D141" s="26" t="s">
        <v>319</v>
      </c>
      <c r="E141" s="35" t="s">
        <v>61</v>
      </c>
    </row>
    <row r="142" spans="2:5" ht="18" customHeight="1">
      <c r="B142" s="34" t="s">
        <v>311</v>
      </c>
      <c r="C142" s="33" t="s">
        <v>320</v>
      </c>
      <c r="D142" s="34" t="s">
        <v>321</v>
      </c>
      <c r="E142" s="35" t="s">
        <v>61</v>
      </c>
    </row>
    <row r="143" spans="2:5" ht="18" customHeight="1">
      <c r="B143" s="34" t="s">
        <v>311</v>
      </c>
      <c r="C143" s="33" t="s">
        <v>322</v>
      </c>
      <c r="D143" s="34" t="s">
        <v>323</v>
      </c>
      <c r="E143" s="35" t="s">
        <v>61</v>
      </c>
    </row>
    <row r="144" spans="2:5" ht="18" customHeight="1">
      <c r="B144" s="34" t="s">
        <v>311</v>
      </c>
      <c r="C144" s="33" t="s">
        <v>324</v>
      </c>
      <c r="D144" s="34" t="s">
        <v>325</v>
      </c>
      <c r="E144" s="35" t="s">
        <v>61</v>
      </c>
    </row>
    <row r="145" spans="2:5" ht="18" customHeight="1">
      <c r="B145" s="34" t="s">
        <v>311</v>
      </c>
      <c r="C145" s="33" t="s">
        <v>326</v>
      </c>
      <c r="D145" s="34" t="s">
        <v>327</v>
      </c>
      <c r="E145" s="35" t="s">
        <v>61</v>
      </c>
    </row>
    <row r="146" spans="2:5" ht="42" customHeight="1">
      <c r="B146" s="34" t="s">
        <v>311</v>
      </c>
      <c r="C146" s="33" t="s">
        <v>328</v>
      </c>
      <c r="D146" s="26" t="s">
        <v>329</v>
      </c>
      <c r="E146" s="35" t="s">
        <v>61</v>
      </c>
    </row>
    <row r="147" spans="2:5" ht="18" customHeight="1">
      <c r="B147" s="34" t="s">
        <v>311</v>
      </c>
      <c r="C147" s="33" t="s">
        <v>330</v>
      </c>
      <c r="D147" s="34" t="s">
        <v>331</v>
      </c>
      <c r="E147" s="35" t="s">
        <v>61</v>
      </c>
    </row>
    <row r="148" spans="2:5" ht="18" customHeight="1">
      <c r="B148" s="34" t="s">
        <v>311</v>
      </c>
      <c r="C148" s="33" t="s">
        <v>332</v>
      </c>
      <c r="D148" s="34" t="s">
        <v>333</v>
      </c>
      <c r="E148" s="35" t="s">
        <v>61</v>
      </c>
    </row>
    <row r="149" spans="2:5" ht="18" customHeight="1">
      <c r="B149" s="34" t="s">
        <v>311</v>
      </c>
      <c r="C149" s="33" t="s">
        <v>334</v>
      </c>
      <c r="D149" s="26" t="s">
        <v>335</v>
      </c>
      <c r="E149" s="35" t="s">
        <v>61</v>
      </c>
    </row>
    <row r="150" spans="2:5" ht="18" customHeight="1">
      <c r="B150" s="34" t="s">
        <v>311</v>
      </c>
      <c r="C150" s="33" t="s">
        <v>336</v>
      </c>
      <c r="D150" s="34" t="s">
        <v>337</v>
      </c>
      <c r="E150" s="35" t="s">
        <v>61</v>
      </c>
    </row>
    <row r="151" spans="2:5" ht="18" customHeight="1">
      <c r="B151" s="34" t="s">
        <v>311</v>
      </c>
      <c r="C151" s="33" t="s">
        <v>338</v>
      </c>
      <c r="D151" s="34" t="s">
        <v>339</v>
      </c>
      <c r="E151" s="35" t="s">
        <v>61</v>
      </c>
    </row>
    <row r="152" spans="2:5" ht="18" customHeight="1">
      <c r="B152" s="34" t="s">
        <v>311</v>
      </c>
      <c r="C152" s="33" t="s">
        <v>340</v>
      </c>
      <c r="D152" s="34" t="s">
        <v>341</v>
      </c>
      <c r="E152" s="35" t="s">
        <v>61</v>
      </c>
    </row>
    <row r="153" spans="2:5" ht="18" customHeight="1">
      <c r="B153" s="34" t="s">
        <v>311</v>
      </c>
      <c r="C153" s="33" t="s">
        <v>342</v>
      </c>
      <c r="D153" s="34" t="s">
        <v>343</v>
      </c>
      <c r="E153" s="35" t="s">
        <v>61</v>
      </c>
    </row>
    <row r="154" spans="2:5" ht="18" customHeight="1">
      <c r="B154" s="34" t="s">
        <v>311</v>
      </c>
      <c r="C154" s="33" t="s">
        <v>344</v>
      </c>
      <c r="D154" s="34" t="s">
        <v>345</v>
      </c>
      <c r="E154" s="35" t="s">
        <v>61</v>
      </c>
    </row>
    <row r="155" spans="2:5" ht="18" customHeight="1">
      <c r="B155" s="34" t="s">
        <v>311</v>
      </c>
      <c r="C155" s="33" t="s">
        <v>346</v>
      </c>
      <c r="D155" s="25" t="s">
        <v>93</v>
      </c>
      <c r="E155" s="35" t="s">
        <v>61</v>
      </c>
    </row>
    <row r="156" spans="2:5" ht="18" customHeight="1">
      <c r="B156" s="34" t="s">
        <v>311</v>
      </c>
      <c r="C156" s="33" t="s">
        <v>347</v>
      </c>
      <c r="D156" s="25" t="s">
        <v>93</v>
      </c>
      <c r="E156" s="35" t="s">
        <v>61</v>
      </c>
    </row>
    <row r="157" spans="2:5" ht="30" customHeight="1">
      <c r="B157" s="39" t="s">
        <v>348</v>
      </c>
      <c r="C157" s="33" t="s">
        <v>349</v>
      </c>
      <c r="D157" s="34" t="s">
        <v>350</v>
      </c>
      <c r="E157" s="35" t="s">
        <v>61</v>
      </c>
    </row>
    <row r="158" spans="2:5" ht="18" customHeight="1">
      <c r="B158" s="36"/>
      <c r="C158" s="33" t="s">
        <v>351</v>
      </c>
      <c r="D158" s="34" t="s">
        <v>352</v>
      </c>
      <c r="E158" s="35" t="s">
        <v>61</v>
      </c>
    </row>
    <row r="159" spans="2:5" ht="18" customHeight="1">
      <c r="B159" s="34"/>
      <c r="C159" s="33" t="s">
        <v>353</v>
      </c>
      <c r="D159" s="34" t="s">
        <v>354</v>
      </c>
      <c r="E159" s="35" t="s">
        <v>61</v>
      </c>
    </row>
    <row r="160" spans="2:5" ht="18" customHeight="1">
      <c r="B160" s="34"/>
      <c r="C160" s="33" t="s">
        <v>355</v>
      </c>
      <c r="D160" s="34" t="s">
        <v>356</v>
      </c>
      <c r="E160" s="35" t="s">
        <v>61</v>
      </c>
    </row>
    <row r="161" spans="2:5" ht="18" customHeight="1">
      <c r="B161" s="34"/>
      <c r="C161" s="33" t="s">
        <v>357</v>
      </c>
      <c r="D161" s="34" t="s">
        <v>358</v>
      </c>
      <c r="E161" s="35" t="s">
        <v>61</v>
      </c>
    </row>
    <row r="162" spans="2:5" ht="18" customHeight="1">
      <c r="B162" s="34"/>
      <c r="C162" s="33" t="s">
        <v>359</v>
      </c>
      <c r="D162" s="34" t="s">
        <v>360</v>
      </c>
      <c r="E162" s="35" t="s">
        <v>61</v>
      </c>
    </row>
    <row r="163" spans="2:5" ht="18" customHeight="1">
      <c r="B163" s="34"/>
      <c r="C163" s="33" t="s">
        <v>361</v>
      </c>
      <c r="D163" s="34" t="s">
        <v>362</v>
      </c>
      <c r="E163" s="35" t="s">
        <v>61</v>
      </c>
    </row>
    <row r="164" spans="2:5" ht="18" customHeight="1">
      <c r="B164" s="34"/>
      <c r="C164" s="33" t="s">
        <v>363</v>
      </c>
      <c r="D164" s="34" t="s">
        <v>364</v>
      </c>
      <c r="E164" s="35" t="s">
        <v>61</v>
      </c>
    </row>
    <row r="165" spans="2:5" ht="18" customHeight="1">
      <c r="B165" s="34"/>
      <c r="C165" s="33" t="s">
        <v>365</v>
      </c>
      <c r="D165" s="34" t="s">
        <v>366</v>
      </c>
      <c r="E165" s="35" t="s">
        <v>61</v>
      </c>
    </row>
    <row r="166" spans="2:5" ht="18" customHeight="1">
      <c r="B166" s="34"/>
      <c r="C166" s="33" t="s">
        <v>367</v>
      </c>
      <c r="D166" s="34" t="s">
        <v>368</v>
      </c>
      <c r="E166" s="35" t="s">
        <v>61</v>
      </c>
    </row>
    <row r="167" spans="2:5" ht="18" customHeight="1">
      <c r="B167" s="34"/>
      <c r="C167" s="33" t="s">
        <v>369</v>
      </c>
      <c r="D167" s="34" t="s">
        <v>370</v>
      </c>
      <c r="E167" s="35" t="s">
        <v>61</v>
      </c>
    </row>
    <row r="168" spans="2:5" ht="18" customHeight="1">
      <c r="B168" s="34"/>
      <c r="C168" s="33" t="s">
        <v>371</v>
      </c>
      <c r="D168" s="34" t="s">
        <v>372</v>
      </c>
      <c r="E168" s="35" t="s">
        <v>61</v>
      </c>
    </row>
    <row r="169" spans="2:5" ht="18" customHeight="1">
      <c r="B169" s="34"/>
      <c r="C169" s="33" t="s">
        <v>373</v>
      </c>
      <c r="D169" s="34" t="s">
        <v>374</v>
      </c>
      <c r="E169" s="35" t="s">
        <v>61</v>
      </c>
    </row>
    <row r="170" spans="2:5" ht="18" customHeight="1">
      <c r="B170" s="34"/>
      <c r="C170" s="33" t="s">
        <v>375</v>
      </c>
      <c r="D170" s="34" t="s">
        <v>376</v>
      </c>
      <c r="E170" s="35" t="s">
        <v>61</v>
      </c>
    </row>
    <row r="171" spans="2:5" ht="18" customHeight="1">
      <c r="B171" s="34"/>
      <c r="C171" s="33" t="s">
        <v>377</v>
      </c>
      <c r="D171" s="34" t="s">
        <v>378</v>
      </c>
      <c r="E171" s="35" t="s">
        <v>61</v>
      </c>
    </row>
    <row r="172" spans="2:5" ht="18" customHeight="1">
      <c r="B172" s="34"/>
      <c r="C172" s="33" t="s">
        <v>379</v>
      </c>
      <c r="D172" s="34" t="s">
        <v>380</v>
      </c>
      <c r="E172" s="35" t="s">
        <v>61</v>
      </c>
    </row>
    <row r="173" spans="2:5" ht="18" customHeight="1">
      <c r="B173" s="34"/>
      <c r="C173" s="33" t="s">
        <v>381</v>
      </c>
      <c r="D173" s="34" t="s">
        <v>382</v>
      </c>
      <c r="E173" s="35" t="s">
        <v>61</v>
      </c>
    </row>
    <row r="174" spans="2:5" ht="18" customHeight="1">
      <c r="B174" s="34"/>
      <c r="C174" s="33" t="s">
        <v>383</v>
      </c>
      <c r="D174" s="34" t="s">
        <v>384</v>
      </c>
      <c r="E174" s="35" t="s">
        <v>61</v>
      </c>
    </row>
    <row r="175" spans="2:5" ht="18" customHeight="1">
      <c r="B175" s="34"/>
      <c r="C175" s="33" t="s">
        <v>385</v>
      </c>
      <c r="D175" s="34" t="s">
        <v>386</v>
      </c>
      <c r="E175" s="35" t="s">
        <v>61</v>
      </c>
    </row>
    <row r="176" spans="2:5" ht="36" customHeight="1">
      <c r="B176" s="34"/>
      <c r="C176" s="33" t="s">
        <v>387</v>
      </c>
      <c r="D176" s="26" t="s">
        <v>388</v>
      </c>
      <c r="E176" s="35" t="s">
        <v>61</v>
      </c>
    </row>
    <row r="177" spans="2:5" ht="18" customHeight="1">
      <c r="B177" s="34"/>
      <c r="C177" s="33" t="s">
        <v>389</v>
      </c>
      <c r="D177" s="34" t="s">
        <v>390</v>
      </c>
      <c r="E177" s="35" t="s">
        <v>61</v>
      </c>
    </row>
    <row r="178" spans="2:5" ht="18" customHeight="1">
      <c r="B178" s="34"/>
      <c r="C178" s="33" t="s">
        <v>391</v>
      </c>
      <c r="D178" s="34" t="s">
        <v>392</v>
      </c>
      <c r="E178" s="35" t="s">
        <v>61</v>
      </c>
    </row>
    <row r="179" spans="2:5" ht="18" customHeight="1">
      <c r="B179" s="34"/>
      <c r="C179" s="33" t="s">
        <v>393</v>
      </c>
      <c r="D179" s="34" t="s">
        <v>154</v>
      </c>
      <c r="E179" s="35" t="s">
        <v>61</v>
      </c>
    </row>
    <row r="180" spans="2:5" ht="18" customHeight="1">
      <c r="B180" s="34"/>
      <c r="C180" s="33" t="s">
        <v>394</v>
      </c>
      <c r="D180" s="34" t="s">
        <v>395</v>
      </c>
      <c r="E180" s="35" t="s">
        <v>61</v>
      </c>
    </row>
    <row r="181" spans="2:5" ht="18" customHeight="1">
      <c r="B181" s="34"/>
      <c r="C181" s="33" t="s">
        <v>396</v>
      </c>
      <c r="D181" s="34" t="s">
        <v>397</v>
      </c>
      <c r="E181" s="35" t="s">
        <v>61</v>
      </c>
    </row>
    <row r="182" spans="2:5" ht="18" customHeight="1">
      <c r="B182" s="34"/>
      <c r="C182" s="33" t="s">
        <v>398</v>
      </c>
      <c r="D182" s="34" t="s">
        <v>399</v>
      </c>
      <c r="E182" s="35" t="s">
        <v>61</v>
      </c>
    </row>
    <row r="183" spans="2:5" ht="36" customHeight="1">
      <c r="B183" s="34"/>
      <c r="C183" s="33" t="s">
        <v>400</v>
      </c>
      <c r="D183" s="26" t="s">
        <v>401</v>
      </c>
      <c r="E183" s="35" t="s">
        <v>61</v>
      </c>
    </row>
    <row r="184" spans="2:5" ht="36" customHeight="1">
      <c r="B184" s="34"/>
      <c r="C184" s="33" t="s">
        <v>402</v>
      </c>
      <c r="D184" s="26" t="s">
        <v>403</v>
      </c>
      <c r="E184" s="35" t="s">
        <v>61</v>
      </c>
    </row>
    <row r="185" spans="2:5" ht="18" customHeight="1">
      <c r="B185" s="34"/>
      <c r="C185" s="33" t="s">
        <v>404</v>
      </c>
      <c r="D185" s="34" t="s">
        <v>405</v>
      </c>
      <c r="E185" s="35" t="s">
        <v>61</v>
      </c>
    </row>
    <row r="186" spans="2:5" ht="18" customHeight="1">
      <c r="B186" s="34"/>
      <c r="C186" s="33" t="s">
        <v>406</v>
      </c>
      <c r="D186" s="34" t="s">
        <v>407</v>
      </c>
      <c r="E186" s="35" t="s">
        <v>61</v>
      </c>
    </row>
    <row r="187" spans="2:5" ht="18" customHeight="1">
      <c r="B187" s="34"/>
      <c r="C187" s="33" t="s">
        <v>408</v>
      </c>
      <c r="D187" s="34" t="s">
        <v>409</v>
      </c>
      <c r="E187" s="35" t="s">
        <v>61</v>
      </c>
    </row>
    <row r="188" spans="2:5" ht="18" customHeight="1">
      <c r="B188" s="34"/>
      <c r="C188" s="33" t="s">
        <v>410</v>
      </c>
      <c r="D188" s="34" t="s">
        <v>411</v>
      </c>
      <c r="E188" s="35" t="s">
        <v>61</v>
      </c>
    </row>
    <row r="189" spans="2:5" ht="18" customHeight="1">
      <c r="B189" s="34"/>
      <c r="C189" s="33" t="s">
        <v>412</v>
      </c>
      <c r="D189" s="34" t="s">
        <v>413</v>
      </c>
      <c r="E189" s="35" t="s">
        <v>61</v>
      </c>
    </row>
    <row r="190" spans="2:5" ht="18" customHeight="1">
      <c r="B190" s="34"/>
      <c r="C190" s="33" t="s">
        <v>414</v>
      </c>
      <c r="D190" s="34" t="s">
        <v>415</v>
      </c>
      <c r="E190" s="35" t="s">
        <v>61</v>
      </c>
    </row>
    <row r="191" spans="2:5" ht="18" customHeight="1">
      <c r="B191" s="34"/>
      <c r="C191" s="33" t="s">
        <v>416</v>
      </c>
      <c r="D191" s="34" t="s">
        <v>417</v>
      </c>
      <c r="E191" s="35" t="s">
        <v>61</v>
      </c>
    </row>
    <row r="192" spans="2:5" ht="18" customHeight="1">
      <c r="B192" s="34"/>
      <c r="C192" s="33" t="s">
        <v>418</v>
      </c>
      <c r="D192" s="34" t="s">
        <v>419</v>
      </c>
      <c r="E192" s="35" t="s">
        <v>61</v>
      </c>
    </row>
    <row r="193" spans="2:5" ht="18" customHeight="1">
      <c r="B193" s="34"/>
      <c r="C193" s="33" t="s">
        <v>420</v>
      </c>
      <c r="D193" s="34" t="s">
        <v>421</v>
      </c>
      <c r="E193" s="35" t="s">
        <v>61</v>
      </c>
    </row>
    <row r="194" spans="2:5" ht="18" customHeight="1">
      <c r="B194" s="34"/>
      <c r="C194" s="33" t="s">
        <v>422</v>
      </c>
      <c r="D194" s="34" t="s">
        <v>423</v>
      </c>
      <c r="E194" s="35" t="s">
        <v>61</v>
      </c>
    </row>
    <row r="195" spans="2:5" ht="18" customHeight="1">
      <c r="B195" s="34"/>
      <c r="C195" s="33" t="s">
        <v>424</v>
      </c>
      <c r="D195" s="34" t="s">
        <v>425</v>
      </c>
      <c r="E195" s="35" t="s">
        <v>61</v>
      </c>
    </row>
    <row r="196" spans="2:5" ht="18" customHeight="1">
      <c r="B196" s="34"/>
      <c r="C196" s="33" t="s">
        <v>426</v>
      </c>
      <c r="D196" s="34" t="s">
        <v>427</v>
      </c>
      <c r="E196" s="35" t="s">
        <v>61</v>
      </c>
    </row>
    <row r="197" spans="2:5" ht="18" customHeight="1">
      <c r="B197" s="34"/>
      <c r="C197" s="33" t="s">
        <v>428</v>
      </c>
      <c r="D197" s="34" t="s">
        <v>429</v>
      </c>
      <c r="E197" s="35" t="s">
        <v>61</v>
      </c>
    </row>
    <row r="198" spans="2:5" ht="18" customHeight="1">
      <c r="B198" s="34"/>
      <c r="C198" s="33" t="s">
        <v>430</v>
      </c>
      <c r="D198" s="34" t="s">
        <v>431</v>
      </c>
      <c r="E198" s="35" t="s">
        <v>61</v>
      </c>
    </row>
    <row r="199" spans="2:5" ht="18" customHeight="1">
      <c r="B199" s="34"/>
      <c r="C199" s="33" t="s">
        <v>432</v>
      </c>
      <c r="D199" s="32" t="s">
        <v>433</v>
      </c>
      <c r="E199" s="35" t="s">
        <v>61</v>
      </c>
    </row>
    <row r="200" spans="2:5" ht="18" customHeight="1">
      <c r="B200" s="34"/>
      <c r="C200" s="33" t="s">
        <v>434</v>
      </c>
      <c r="D200" s="32" t="s">
        <v>435</v>
      </c>
      <c r="E200" s="35" t="s">
        <v>61</v>
      </c>
    </row>
    <row r="201" spans="2:5" ht="18" customHeight="1">
      <c r="B201" s="34"/>
      <c r="C201" s="33" t="s">
        <v>436</v>
      </c>
      <c r="D201" s="34" t="s">
        <v>437</v>
      </c>
      <c r="E201" s="35" t="s">
        <v>61</v>
      </c>
    </row>
    <row r="202" spans="2:5" ht="18" customHeight="1">
      <c r="B202" s="34"/>
      <c r="C202" s="33" t="s">
        <v>438</v>
      </c>
      <c r="D202" s="34" t="s">
        <v>439</v>
      </c>
      <c r="E202" s="35" t="s">
        <v>61</v>
      </c>
    </row>
    <row r="203" spans="2:5" ht="18" customHeight="1">
      <c r="B203" s="34"/>
      <c r="C203" s="33" t="s">
        <v>440</v>
      </c>
      <c r="D203" s="34" t="s">
        <v>331</v>
      </c>
      <c r="E203" s="35" t="s">
        <v>61</v>
      </c>
    </row>
    <row r="204" spans="2:5" ht="18" customHeight="1">
      <c r="B204" s="34"/>
      <c r="C204" s="33" t="s">
        <v>441</v>
      </c>
      <c r="D204" s="34" t="s">
        <v>442</v>
      </c>
      <c r="E204" s="35" t="s">
        <v>61</v>
      </c>
    </row>
    <row r="205" spans="2:5" ht="18" customHeight="1">
      <c r="B205" s="34"/>
      <c r="C205" s="33" t="s">
        <v>443</v>
      </c>
      <c r="D205" s="32" t="s">
        <v>444</v>
      </c>
      <c r="E205" s="35" t="s">
        <v>61</v>
      </c>
    </row>
    <row r="206" spans="2:5" ht="18" customHeight="1">
      <c r="B206" s="34"/>
      <c r="C206" s="33" t="s">
        <v>445</v>
      </c>
      <c r="D206" s="32" t="s">
        <v>446</v>
      </c>
      <c r="E206" s="35" t="s">
        <v>61</v>
      </c>
    </row>
    <row r="207" spans="2:5" ht="18" customHeight="1">
      <c r="B207" s="34"/>
      <c r="C207" s="33" t="s">
        <v>447</v>
      </c>
      <c r="D207" s="34" t="s">
        <v>448</v>
      </c>
      <c r="E207" s="35" t="s">
        <v>61</v>
      </c>
    </row>
    <row r="208" spans="2:5" ht="18" customHeight="1">
      <c r="B208" s="34"/>
      <c r="C208" s="33" t="s">
        <v>449</v>
      </c>
      <c r="D208" s="34" t="s">
        <v>450</v>
      </c>
      <c r="E208" s="35" t="s">
        <v>61</v>
      </c>
    </row>
    <row r="209" spans="2:5" ht="18" customHeight="1">
      <c r="B209" s="34"/>
      <c r="C209" s="33" t="s">
        <v>451</v>
      </c>
      <c r="D209" s="34" t="s">
        <v>452</v>
      </c>
      <c r="E209" s="35" t="s">
        <v>61</v>
      </c>
    </row>
    <row r="210" spans="2:5" ht="18" customHeight="1">
      <c r="B210" s="34"/>
      <c r="C210" s="33" t="s">
        <v>453</v>
      </c>
      <c r="D210" s="34" t="s">
        <v>454</v>
      </c>
      <c r="E210" s="35" t="s">
        <v>61</v>
      </c>
    </row>
    <row r="211" spans="2:5" ht="18" customHeight="1">
      <c r="B211" s="34"/>
      <c r="C211" s="33" t="s">
        <v>455</v>
      </c>
      <c r="D211" s="25" t="s">
        <v>93</v>
      </c>
      <c r="E211" s="35" t="s">
        <v>61</v>
      </c>
    </row>
    <row r="212" spans="2:5" ht="18" customHeight="1">
      <c r="B212" s="34"/>
      <c r="C212" s="33">
        <v>8.56</v>
      </c>
      <c r="D212" s="25" t="s">
        <v>93</v>
      </c>
      <c r="E212" s="35" t="s">
        <v>61</v>
      </c>
    </row>
    <row r="213" spans="2:5" ht="18" customHeight="1">
      <c r="B213" s="34" t="s">
        <v>456</v>
      </c>
      <c r="C213" s="33" t="s">
        <v>457</v>
      </c>
      <c r="D213" s="25" t="s">
        <v>93</v>
      </c>
      <c r="E213" s="35" t="s">
        <v>61</v>
      </c>
    </row>
    <row r="214" spans="2:5" ht="18" customHeight="1">
      <c r="B214" s="34" t="s">
        <v>458</v>
      </c>
      <c r="C214" s="33" t="s">
        <v>459</v>
      </c>
      <c r="D214" s="25" t="s">
        <v>93</v>
      </c>
      <c r="E214" s="35" t="s">
        <v>61</v>
      </c>
    </row>
    <row r="215" spans="2:5" ht="18" customHeight="1">
      <c r="B215" s="34" t="s">
        <v>458</v>
      </c>
      <c r="C215" s="33" t="s">
        <v>460</v>
      </c>
      <c r="D215" s="25" t="s">
        <v>93</v>
      </c>
      <c r="E215" s="35" t="s">
        <v>61</v>
      </c>
    </row>
    <row r="216" spans="2:5" ht="18" customHeight="1">
      <c r="B216" s="34" t="s">
        <v>458</v>
      </c>
      <c r="C216" s="33" t="s">
        <v>461</v>
      </c>
      <c r="D216" s="25" t="s">
        <v>93</v>
      </c>
      <c r="E216" s="35" t="s">
        <v>61</v>
      </c>
    </row>
    <row r="217" spans="2:5" ht="18" customHeight="1">
      <c r="B217" s="34" t="s">
        <v>458</v>
      </c>
      <c r="C217" s="33" t="s">
        <v>462</v>
      </c>
      <c r="D217" s="25" t="s">
        <v>93</v>
      </c>
      <c r="E217" s="35" t="s">
        <v>61</v>
      </c>
    </row>
    <row r="218" spans="2:5" ht="18" customHeight="1">
      <c r="B218" s="34" t="s">
        <v>458</v>
      </c>
      <c r="C218" s="33" t="s">
        <v>463</v>
      </c>
      <c r="D218" s="25" t="s">
        <v>93</v>
      </c>
      <c r="E218" s="35" t="s">
        <v>61</v>
      </c>
    </row>
    <row r="219" spans="2:5" ht="18" customHeight="1">
      <c r="B219" s="34" t="s">
        <v>458</v>
      </c>
      <c r="C219" s="33" t="s">
        <v>464</v>
      </c>
      <c r="D219" s="25" t="s">
        <v>93</v>
      </c>
      <c r="E219" s="35" t="s">
        <v>61</v>
      </c>
    </row>
    <row r="220" spans="2:5" ht="18" customHeight="1">
      <c r="B220" s="34" t="s">
        <v>458</v>
      </c>
      <c r="C220" s="33" t="s">
        <v>465</v>
      </c>
      <c r="D220" s="25" t="s">
        <v>93</v>
      </c>
      <c r="E220" s="35" t="s">
        <v>61</v>
      </c>
    </row>
    <row r="221" spans="2:5" ht="18" customHeight="1">
      <c r="B221" s="34" t="s">
        <v>458</v>
      </c>
      <c r="C221" s="33" t="s">
        <v>466</v>
      </c>
      <c r="D221" s="25" t="s">
        <v>93</v>
      </c>
      <c r="E221" s="35" t="s">
        <v>61</v>
      </c>
    </row>
    <row r="222" spans="2:5" ht="18" customHeight="1">
      <c r="B222" s="34" t="s">
        <v>458</v>
      </c>
      <c r="C222" s="33" t="s">
        <v>467</v>
      </c>
      <c r="D222" s="25" t="s">
        <v>93</v>
      </c>
      <c r="E222" s="35" t="s">
        <v>61</v>
      </c>
    </row>
    <row r="223" spans="2:5" ht="18" customHeight="1">
      <c r="B223" s="34" t="s">
        <v>458</v>
      </c>
      <c r="C223" s="33" t="s">
        <v>468</v>
      </c>
      <c r="D223" s="25" t="s">
        <v>93</v>
      </c>
      <c r="E223" s="35" t="s">
        <v>61</v>
      </c>
    </row>
    <row r="224" spans="2:5" ht="18" customHeight="1">
      <c r="B224" s="34" t="s">
        <v>458</v>
      </c>
      <c r="C224" s="33" t="s">
        <v>469</v>
      </c>
      <c r="D224" s="25" t="s">
        <v>93</v>
      </c>
      <c r="E224" s="35" t="s">
        <v>61</v>
      </c>
    </row>
    <row r="225" spans="2:5" ht="18" customHeight="1">
      <c r="B225" s="34" t="s">
        <v>458</v>
      </c>
      <c r="C225" s="33" t="s">
        <v>470</v>
      </c>
      <c r="D225" s="25" t="s">
        <v>93</v>
      </c>
      <c r="E225" s="35" t="s">
        <v>61</v>
      </c>
    </row>
    <row r="226" spans="2:5" ht="18" customHeight="1">
      <c r="B226" s="34" t="s">
        <v>458</v>
      </c>
      <c r="C226" s="33" t="s">
        <v>471</v>
      </c>
      <c r="D226" s="25" t="s">
        <v>93</v>
      </c>
      <c r="E226" s="35" t="s">
        <v>61</v>
      </c>
    </row>
    <row r="227" spans="2:5" ht="18" customHeight="1">
      <c r="B227" s="34" t="s">
        <v>458</v>
      </c>
      <c r="C227" s="33" t="s">
        <v>472</v>
      </c>
      <c r="D227" s="25" t="s">
        <v>93</v>
      </c>
      <c r="E227" s="35" t="s">
        <v>61</v>
      </c>
    </row>
    <row r="228" spans="2:5" ht="18" customHeight="1">
      <c r="B228" s="34" t="s">
        <v>458</v>
      </c>
      <c r="C228" s="33" t="s">
        <v>473</v>
      </c>
      <c r="D228" s="25" t="s">
        <v>93</v>
      </c>
      <c r="E228" s="35" t="s">
        <v>61</v>
      </c>
    </row>
    <row r="229" spans="2:5" ht="18" customHeight="1">
      <c r="B229" s="34" t="s">
        <v>458</v>
      </c>
      <c r="C229" s="33" t="s">
        <v>474</v>
      </c>
      <c r="D229" s="25" t="s">
        <v>93</v>
      </c>
      <c r="E229" s="35" t="s">
        <v>61</v>
      </c>
    </row>
    <row r="230" spans="2:5" ht="18" customHeight="1">
      <c r="B230" s="34" t="s">
        <v>458</v>
      </c>
      <c r="C230" s="33" t="s">
        <v>475</v>
      </c>
      <c r="D230" s="25" t="s">
        <v>93</v>
      </c>
      <c r="E230" s="35" t="s">
        <v>61</v>
      </c>
    </row>
    <row r="231" spans="2:5" ht="18" customHeight="1">
      <c r="B231" s="34" t="s">
        <v>458</v>
      </c>
      <c r="C231" s="33" t="s">
        <v>476</v>
      </c>
      <c r="D231" s="25" t="s">
        <v>93</v>
      </c>
      <c r="E231" s="35" t="s">
        <v>61</v>
      </c>
    </row>
    <row r="232" spans="2:5" ht="18" customHeight="1">
      <c r="B232" s="34" t="s">
        <v>458</v>
      </c>
      <c r="C232" s="33" t="s">
        <v>477</v>
      </c>
      <c r="D232" s="25" t="s">
        <v>93</v>
      </c>
      <c r="E232" s="35" t="s">
        <v>61</v>
      </c>
    </row>
    <row r="233" spans="2:5" ht="25.5">
      <c r="B233" s="39" t="s">
        <v>478</v>
      </c>
      <c r="C233" s="33" t="s">
        <v>479</v>
      </c>
      <c r="D233" s="25" t="s">
        <v>480</v>
      </c>
      <c r="E233" s="35" t="s">
        <v>61</v>
      </c>
    </row>
    <row r="234" spans="2:5" ht="18" customHeight="1">
      <c r="B234" s="40"/>
      <c r="C234" s="33" t="s">
        <v>481</v>
      </c>
      <c r="D234" s="25" t="s">
        <v>480</v>
      </c>
      <c r="E234" s="35" t="s">
        <v>61</v>
      </c>
    </row>
    <row r="235" spans="2:5" ht="18" customHeight="1">
      <c r="B235" s="40"/>
      <c r="C235" s="33" t="s">
        <v>482</v>
      </c>
      <c r="D235" s="25" t="s">
        <v>480</v>
      </c>
      <c r="E235" s="35" t="s">
        <v>61</v>
      </c>
    </row>
    <row r="236" spans="2:5" ht="18" customHeight="1">
      <c r="B236" s="40"/>
      <c r="C236" s="33" t="s">
        <v>483</v>
      </c>
      <c r="D236" s="25" t="s">
        <v>480</v>
      </c>
      <c r="E236" s="35" t="s">
        <v>61</v>
      </c>
    </row>
    <row r="237" spans="2:5" ht="18" customHeight="1">
      <c r="B237" s="40"/>
      <c r="C237" s="33" t="s">
        <v>484</v>
      </c>
      <c r="D237" s="25" t="s">
        <v>480</v>
      </c>
      <c r="E237" s="35" t="s">
        <v>61</v>
      </c>
    </row>
    <row r="238" spans="2:5" ht="18" customHeight="1">
      <c r="B238" s="40"/>
      <c r="C238" s="33" t="s">
        <v>485</v>
      </c>
      <c r="D238" s="25" t="s">
        <v>480</v>
      </c>
      <c r="E238" s="35" t="s">
        <v>61</v>
      </c>
    </row>
    <row r="239" spans="2:5" ht="18" customHeight="1">
      <c r="B239" s="40"/>
      <c r="C239" s="33" t="s">
        <v>486</v>
      </c>
      <c r="D239" s="25" t="s">
        <v>480</v>
      </c>
      <c r="E239" s="35" t="s">
        <v>61</v>
      </c>
    </row>
    <row r="240" spans="2:5" ht="18" customHeight="1">
      <c r="B240" s="40"/>
      <c r="C240" s="33" t="s">
        <v>487</v>
      </c>
      <c r="D240" s="25" t="s">
        <v>480</v>
      </c>
      <c r="E240" s="35" t="s">
        <v>61</v>
      </c>
    </row>
    <row r="241" spans="2:5" ht="18" customHeight="1">
      <c r="B241" s="40"/>
      <c r="C241" s="33" t="s">
        <v>488</v>
      </c>
      <c r="D241" s="25" t="s">
        <v>480</v>
      </c>
      <c r="E241" s="35" t="s">
        <v>61</v>
      </c>
    </row>
    <row r="242" spans="2:5" ht="18" customHeight="1">
      <c r="B242" s="41"/>
      <c r="C242" s="33" t="s">
        <v>489</v>
      </c>
      <c r="D242" s="25" t="s">
        <v>480</v>
      </c>
      <c r="E242" s="35" t="s">
        <v>61</v>
      </c>
    </row>
    <row r="243" spans="2:5" ht="18" customHeight="1">
      <c r="B243" s="39" t="s">
        <v>490</v>
      </c>
      <c r="C243" s="33" t="s">
        <v>491</v>
      </c>
      <c r="D243" s="25" t="s">
        <v>480</v>
      </c>
      <c r="E243" s="35" t="s">
        <v>61</v>
      </c>
    </row>
    <row r="244" spans="2:5" ht="18" customHeight="1">
      <c r="B244" s="40"/>
      <c r="C244" s="33" t="s">
        <v>492</v>
      </c>
      <c r="D244" s="25" t="s">
        <v>480</v>
      </c>
      <c r="E244" s="35" t="s">
        <v>61</v>
      </c>
    </row>
    <row r="245" spans="2:5" ht="18" customHeight="1">
      <c r="B245" s="40"/>
      <c r="C245" s="33" t="s">
        <v>493</v>
      </c>
      <c r="D245" s="25" t="s">
        <v>480</v>
      </c>
      <c r="E245" s="35" t="s">
        <v>61</v>
      </c>
    </row>
    <row r="246" spans="2:5" ht="18" customHeight="1">
      <c r="B246" s="40"/>
      <c r="C246" s="33" t="s">
        <v>494</v>
      </c>
      <c r="D246" s="25" t="s">
        <v>480</v>
      </c>
      <c r="E246" s="35" t="s">
        <v>61</v>
      </c>
    </row>
    <row r="247" spans="2:5" ht="18" customHeight="1">
      <c r="B247" s="40"/>
      <c r="C247" s="33" t="s">
        <v>495</v>
      </c>
      <c r="D247" s="25" t="s">
        <v>480</v>
      </c>
      <c r="E247" s="35" t="s">
        <v>61</v>
      </c>
    </row>
    <row r="248" spans="2:5" ht="18" customHeight="1">
      <c r="B248" s="40"/>
      <c r="C248" s="33" t="s">
        <v>496</v>
      </c>
      <c r="D248" s="25" t="s">
        <v>480</v>
      </c>
      <c r="E248" s="35" t="s">
        <v>61</v>
      </c>
    </row>
    <row r="249" spans="2:5" ht="18" customHeight="1">
      <c r="B249" s="40"/>
      <c r="C249" s="33" t="s">
        <v>497</v>
      </c>
      <c r="D249" s="25" t="s">
        <v>480</v>
      </c>
      <c r="E249" s="35" t="s">
        <v>61</v>
      </c>
    </row>
    <row r="250" spans="2:5" ht="18" customHeight="1">
      <c r="B250" s="40"/>
      <c r="C250" s="33" t="s">
        <v>498</v>
      </c>
      <c r="D250" s="25" t="s">
        <v>480</v>
      </c>
      <c r="E250" s="35" t="s">
        <v>61</v>
      </c>
    </row>
    <row r="251" spans="2:5" ht="18" customHeight="1">
      <c r="B251" s="40"/>
      <c r="C251" s="33" t="s">
        <v>499</v>
      </c>
      <c r="D251" s="25" t="s">
        <v>480</v>
      </c>
      <c r="E251" s="35" t="s">
        <v>61</v>
      </c>
    </row>
    <row r="252" spans="2:5" ht="18" customHeight="1">
      <c r="B252" s="40"/>
      <c r="C252" s="33" t="s">
        <v>500</v>
      </c>
      <c r="D252" s="25" t="s">
        <v>480</v>
      </c>
      <c r="E252" s="35" t="s">
        <v>61</v>
      </c>
    </row>
    <row r="253" spans="2:5" ht="18" customHeight="1">
      <c r="B253" s="40"/>
      <c r="C253" s="33" t="s">
        <v>501</v>
      </c>
      <c r="D253" s="25" t="s">
        <v>480</v>
      </c>
      <c r="E253" s="35" t="s">
        <v>61</v>
      </c>
    </row>
    <row r="254" spans="2:5" ht="18" customHeight="1">
      <c r="B254" s="40"/>
      <c r="C254" s="33" t="s">
        <v>502</v>
      </c>
      <c r="D254" s="25" t="s">
        <v>480</v>
      </c>
      <c r="E254" s="35" t="s">
        <v>61</v>
      </c>
    </row>
    <row r="255" spans="2:5" ht="18" customHeight="1">
      <c r="B255" s="40"/>
      <c r="C255" s="33" t="s">
        <v>503</v>
      </c>
      <c r="D255" s="25" t="s">
        <v>480</v>
      </c>
      <c r="E255" s="35" t="s">
        <v>61</v>
      </c>
    </row>
    <row r="256" spans="2:5" ht="18" customHeight="1">
      <c r="B256" s="40"/>
      <c r="C256" s="33" t="s">
        <v>504</v>
      </c>
      <c r="D256" s="25" t="s">
        <v>480</v>
      </c>
      <c r="E256" s="35" t="s">
        <v>61</v>
      </c>
    </row>
    <row r="257" spans="2:5" ht="18" customHeight="1">
      <c r="B257" s="40"/>
      <c r="C257" s="33" t="s">
        <v>505</v>
      </c>
      <c r="D257" s="25" t="s">
        <v>480</v>
      </c>
      <c r="E257" s="35" t="s">
        <v>61</v>
      </c>
    </row>
    <row r="258" spans="2:5" ht="18" customHeight="1">
      <c r="B258" s="40"/>
      <c r="C258" s="33" t="s">
        <v>506</v>
      </c>
      <c r="D258" s="25" t="s">
        <v>480</v>
      </c>
      <c r="E258" s="35" t="s">
        <v>61</v>
      </c>
    </row>
    <row r="259" spans="2:5" ht="18" customHeight="1">
      <c r="B259" s="40"/>
      <c r="C259" s="33" t="s">
        <v>507</v>
      </c>
      <c r="D259" s="25" t="s">
        <v>480</v>
      </c>
      <c r="E259" s="35" t="s">
        <v>61</v>
      </c>
    </row>
    <row r="260" spans="2:5" ht="18" customHeight="1">
      <c r="B260" s="40"/>
      <c r="C260" s="33" t="s">
        <v>508</v>
      </c>
      <c r="D260" s="25" t="s">
        <v>480</v>
      </c>
      <c r="E260" s="35" t="s">
        <v>61</v>
      </c>
    </row>
    <row r="261" spans="2:5" ht="18" customHeight="1">
      <c r="B261" s="40"/>
      <c r="C261" s="33" t="s">
        <v>509</v>
      </c>
      <c r="D261" s="25" t="s">
        <v>480</v>
      </c>
      <c r="E261" s="35" t="s">
        <v>61</v>
      </c>
    </row>
    <row r="262" spans="2:5" ht="18" customHeight="1">
      <c r="B262" s="40"/>
      <c r="C262" s="33" t="s">
        <v>510</v>
      </c>
      <c r="D262" s="25" t="s">
        <v>480</v>
      </c>
      <c r="E262" s="35" t="s">
        <v>61</v>
      </c>
    </row>
    <row r="263" spans="2:5" ht="18" customHeight="1">
      <c r="B263" s="40"/>
      <c r="C263" s="33" t="s">
        <v>511</v>
      </c>
      <c r="D263" s="25" t="s">
        <v>480</v>
      </c>
      <c r="E263" s="35" t="s">
        <v>61</v>
      </c>
    </row>
    <row r="264" spans="2:5" ht="18" customHeight="1">
      <c r="B264" s="40"/>
      <c r="C264" s="33" t="s">
        <v>512</v>
      </c>
      <c r="D264" s="25" t="s">
        <v>480</v>
      </c>
      <c r="E264" s="35" t="s">
        <v>61</v>
      </c>
    </row>
    <row r="265" spans="2:5" ht="18" customHeight="1">
      <c r="B265" s="40"/>
      <c r="C265" s="33" t="s">
        <v>513</v>
      </c>
      <c r="D265" s="25" t="s">
        <v>480</v>
      </c>
      <c r="E265" s="35" t="s">
        <v>61</v>
      </c>
    </row>
    <row r="266" spans="2:5" ht="18" customHeight="1">
      <c r="B266" s="40"/>
      <c r="C266" s="33" t="s">
        <v>514</v>
      </c>
      <c r="D266" s="25" t="s">
        <v>480</v>
      </c>
      <c r="E266" s="35" t="s">
        <v>61</v>
      </c>
    </row>
    <row r="267" spans="2:5" ht="18" customHeight="1">
      <c r="B267" s="40"/>
      <c r="C267" s="33" t="s">
        <v>515</v>
      </c>
      <c r="D267" s="25" t="s">
        <v>480</v>
      </c>
      <c r="E267" s="35" t="s">
        <v>61</v>
      </c>
    </row>
    <row r="268" spans="2:5" ht="18" customHeight="1">
      <c r="B268" s="40"/>
      <c r="C268" s="33" t="s">
        <v>516</v>
      </c>
      <c r="D268" s="25" t="s">
        <v>480</v>
      </c>
      <c r="E268" s="35" t="s">
        <v>61</v>
      </c>
    </row>
    <row r="269" spans="2:5" ht="18" customHeight="1">
      <c r="B269" s="40"/>
      <c r="C269" s="33" t="s">
        <v>517</v>
      </c>
      <c r="D269" s="25" t="s">
        <v>480</v>
      </c>
      <c r="E269" s="35" t="s">
        <v>61</v>
      </c>
    </row>
    <row r="270" spans="2:5" ht="18" customHeight="1">
      <c r="B270" s="40"/>
      <c r="C270" s="33" t="s">
        <v>518</v>
      </c>
      <c r="D270" s="25" t="s">
        <v>480</v>
      </c>
      <c r="E270" s="35" t="s">
        <v>61</v>
      </c>
    </row>
    <row r="271" spans="2:5" ht="18" customHeight="1">
      <c r="B271" s="40"/>
      <c r="C271" s="33" t="s">
        <v>519</v>
      </c>
      <c r="D271" s="25" t="s">
        <v>480</v>
      </c>
      <c r="E271" s="35" t="s">
        <v>61</v>
      </c>
    </row>
    <row r="272" spans="2:5" ht="18" customHeight="1">
      <c r="B272" s="41"/>
      <c r="C272" s="33" t="s">
        <v>520</v>
      </c>
      <c r="D272" s="25" t="s">
        <v>480</v>
      </c>
      <c r="E272" s="35" t="s">
        <v>61</v>
      </c>
    </row>
  </sheetData>
  <sheetProtection autoFilter="0"/>
  <autoFilter ref="B8:E213" xr:uid="{00000000-0009-0000-0000-000001000000}"/>
  <mergeCells count="2">
    <mergeCell ref="B2:D2"/>
    <mergeCell ref="B4:E4"/>
  </mergeCells>
  <conditionalFormatting sqref="C9:E501">
    <cfRule type="expression" dxfId="45" priority="3">
      <formula>IF($E9="N", TRUE, FALSE)</formula>
    </cfRule>
  </conditionalFormatting>
  <conditionalFormatting sqref="E9:E501">
    <cfRule type="cellIs" dxfId="44" priority="2" operator="equal">
      <formula>"TBC"</formula>
    </cfRule>
  </conditionalFormatting>
  <conditionalFormatting sqref="B9:B97 B99:B501">
    <cfRule type="expression" dxfId="43" priority="1">
      <formula>IF($B8=$B9,TRUE,FALSE)</formula>
    </cfRule>
  </conditionalFormatting>
  <conditionalFormatting sqref="B98">
    <cfRule type="expression" dxfId="42" priority="4">
      <formula>IF($B96=$B98,TRUE,FALSE)</formula>
    </cfRule>
  </conditionalFormatting>
  <dataValidations count="1">
    <dataValidation type="list" allowBlank="1" showInputMessage="1" showErrorMessage="1" sqref="E9:E292" xr:uid="{19C18D38-B201-4BFB-8DE1-49344672C7E6}">
      <formula1>"Y,N,TBC"</formula1>
    </dataValidation>
  </dataValidations>
  <pageMargins left="1" right="1" top="1" bottom="1" header="0.5" footer="0.5"/>
  <pageSetup paperSize="9" scale="84" fitToHeight="0" orientation="landscape" r:id="rId1"/>
  <headerFooter>
    <oddHeader>&amp;L&amp;G&amp;RDesign Form 
&amp;"-,Bold"DESIGN RISK ASSESSMENT AND HAZARD IDENTIFICATION CHECKLIST
&amp;10DEFR08-01</oddHeader>
    <oddFooter>&amp;L&amp;"Arial,Regular"&amp;9Company: MWH Treatment
Owner: Design
IFS Doc No.: DEFR/1457937&amp;R&amp;"Arial,Regular"&amp;9Page &amp;P of &amp;N
Revision 3
May 2025</oddFooter>
  </headerFooter>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AD27D-C3FB-4112-A26E-E35209462491}">
  <sheetPr codeName="Sheet4">
    <pageSetUpPr fitToPage="1"/>
  </sheetPr>
  <dimension ref="A2:U500"/>
  <sheetViews>
    <sheetView showGridLines="0" zoomScale="121" zoomScaleNormal="121" zoomScalePageLayoutView="70" workbookViewId="0">
      <pane ySplit="8" topLeftCell="A9" activePane="bottomLeft" state="frozen"/>
      <selection pane="bottomLeft" activeCell="A9" sqref="A9:XFD9"/>
    </sheetView>
  </sheetViews>
  <sheetFormatPr defaultColWidth="9.85546875" defaultRowHeight="12.95"/>
  <cols>
    <col min="1" max="1" width="1.5703125" style="14" customWidth="1"/>
    <col min="2" max="2" width="8" style="14" customWidth="1"/>
    <col min="3" max="3" width="39.42578125" style="14" customWidth="1"/>
    <col min="4" max="4" width="40.85546875" style="14" hidden="1" customWidth="1"/>
    <col min="5" max="5" width="28" style="17" customWidth="1"/>
    <col min="6" max="6" width="26.42578125" style="17" customWidth="1"/>
    <col min="7" max="7" width="9.42578125" style="17" customWidth="1"/>
    <col min="8" max="8" width="8.42578125" style="17" customWidth="1"/>
    <col min="9" max="9" width="9.5703125" style="17" customWidth="1"/>
    <col min="10" max="10" width="28" style="17" customWidth="1"/>
    <col min="11" max="11" width="9.140625" style="14" customWidth="1"/>
    <col min="12" max="12" width="8.5703125" style="14" customWidth="1"/>
    <col min="13" max="13" width="9.42578125" style="14" customWidth="1"/>
    <col min="14" max="16384" width="9.85546875" style="14"/>
  </cols>
  <sheetData>
    <row r="2" spans="1:21" ht="38.450000000000003" customHeight="1">
      <c r="A2" s="22"/>
      <c r="B2" s="123" t="s">
        <v>521</v>
      </c>
      <c r="C2" s="123"/>
      <c r="D2" s="123"/>
      <c r="E2" s="123"/>
      <c r="F2" s="23"/>
      <c r="G2" s="23"/>
      <c r="H2" s="23"/>
      <c r="I2" s="23"/>
      <c r="J2" s="43"/>
      <c r="K2" s="44"/>
      <c r="L2" s="44"/>
      <c r="M2" s="44"/>
      <c r="N2" s="22"/>
      <c r="O2" s="22"/>
      <c r="P2" s="22"/>
      <c r="Q2" s="22"/>
      <c r="R2" s="22"/>
      <c r="S2" s="22"/>
      <c r="T2" s="22"/>
      <c r="U2" s="22"/>
    </row>
    <row r="3" spans="1:21" ht="9" customHeight="1">
      <c r="A3" s="22"/>
      <c r="B3" s="22"/>
      <c r="C3" s="22"/>
      <c r="D3" s="22"/>
      <c r="E3" s="22"/>
      <c r="F3" s="22"/>
      <c r="G3" s="22"/>
      <c r="H3" s="22"/>
      <c r="I3" s="22"/>
      <c r="J3" s="42"/>
      <c r="K3" s="22"/>
      <c r="L3" s="22"/>
      <c r="M3" s="22"/>
      <c r="N3" s="22"/>
      <c r="O3" s="22"/>
      <c r="P3" s="22"/>
      <c r="Q3" s="22"/>
      <c r="R3" s="22"/>
      <c r="S3" s="22"/>
      <c r="T3" s="22"/>
      <c r="U3" s="22"/>
    </row>
    <row r="4" spans="1:21">
      <c r="A4" s="22"/>
      <c r="B4" s="127" t="e">
        <f ca="1">CONCATENATE('Cover Sheet'!E13," - ",'Cover Sheet'!E12," - ",'Cover Sheet'!E16)</f>
        <v>#NAME?</v>
      </c>
      <c r="C4" s="128"/>
      <c r="D4" s="128"/>
      <c r="E4" s="128"/>
      <c r="F4" s="128"/>
      <c r="G4" s="128"/>
      <c r="H4" s="128"/>
      <c r="I4" s="128"/>
      <c r="J4" s="128"/>
      <c r="K4" s="128"/>
      <c r="L4" s="128"/>
      <c r="M4" s="129"/>
      <c r="N4" s="22"/>
      <c r="O4" s="22"/>
      <c r="P4" s="22"/>
      <c r="Q4" s="22"/>
      <c r="R4" s="22"/>
      <c r="S4" s="22"/>
      <c r="T4" s="22"/>
      <c r="U4" s="22"/>
    </row>
    <row r="5" spans="1:21" ht="13.35" customHeight="1">
      <c r="A5" s="22"/>
      <c r="B5" s="27"/>
      <c r="C5" s="27"/>
      <c r="D5" s="27"/>
      <c r="E5" s="130" t="s">
        <v>522</v>
      </c>
      <c r="F5" s="130"/>
      <c r="G5" s="130"/>
      <c r="H5" s="130"/>
      <c r="I5" s="130"/>
      <c r="J5" s="130"/>
      <c r="K5" s="130"/>
      <c r="L5" s="130"/>
      <c r="M5" s="130"/>
      <c r="N5" s="22"/>
      <c r="O5" s="22"/>
      <c r="P5" s="22"/>
      <c r="Q5" s="22"/>
      <c r="R5" s="22"/>
      <c r="S5" s="22"/>
      <c r="T5" s="22"/>
      <c r="U5" s="22"/>
    </row>
    <row r="6" spans="1:21" ht="13.5" thickBot="1">
      <c r="A6" s="22"/>
      <c r="B6" s="45"/>
      <c r="C6" s="27"/>
      <c r="D6" s="27"/>
      <c r="E6" s="131"/>
      <c r="F6" s="131"/>
      <c r="G6" s="131"/>
      <c r="H6" s="131"/>
      <c r="I6" s="131"/>
      <c r="J6" s="131"/>
      <c r="K6" s="131"/>
      <c r="L6" s="131"/>
      <c r="M6" s="131"/>
      <c r="N6" s="22"/>
      <c r="O6" s="22"/>
      <c r="P6" s="22"/>
      <c r="Q6" s="22"/>
      <c r="R6" s="22"/>
      <c r="S6" s="22"/>
      <c r="T6" s="22"/>
      <c r="U6" s="22"/>
    </row>
    <row r="7" spans="1:21" ht="18" customHeight="1" thickBot="1">
      <c r="A7" s="22"/>
      <c r="B7" s="22"/>
      <c r="C7" s="22"/>
      <c r="D7" s="22"/>
      <c r="E7" s="22"/>
      <c r="F7" s="22"/>
      <c r="G7" s="132" t="s">
        <v>523</v>
      </c>
      <c r="H7" s="133"/>
      <c r="I7" s="134"/>
      <c r="J7" s="46"/>
      <c r="K7" s="132" t="s">
        <v>524</v>
      </c>
      <c r="L7" s="133"/>
      <c r="M7" s="134"/>
      <c r="N7" s="22"/>
      <c r="O7" s="22"/>
      <c r="P7" s="22"/>
      <c r="Q7" s="22"/>
      <c r="R7" s="22"/>
      <c r="S7" s="22"/>
      <c r="T7" s="22"/>
      <c r="U7" s="22"/>
    </row>
    <row r="8" spans="1:21" ht="30" customHeight="1">
      <c r="A8" s="22"/>
      <c r="B8" s="47" t="s">
        <v>50</v>
      </c>
      <c r="C8" s="48" t="s">
        <v>525</v>
      </c>
      <c r="D8" s="49"/>
      <c r="E8" s="50" t="s">
        <v>526</v>
      </c>
      <c r="F8" s="51" t="s">
        <v>527</v>
      </c>
      <c r="G8" s="52" t="s">
        <v>528</v>
      </c>
      <c r="H8" s="52" t="s">
        <v>529</v>
      </c>
      <c r="I8" s="52" t="s">
        <v>530</v>
      </c>
      <c r="J8" s="53" t="s">
        <v>531</v>
      </c>
      <c r="K8" s="52" t="s">
        <v>528</v>
      </c>
      <c r="L8" s="52" t="s">
        <v>529</v>
      </c>
      <c r="M8" s="52" t="s">
        <v>530</v>
      </c>
      <c r="N8" s="22"/>
      <c r="O8" s="22"/>
      <c r="P8" s="22"/>
      <c r="Q8" s="22"/>
      <c r="R8" s="22"/>
      <c r="S8" s="22"/>
      <c r="T8" s="22"/>
      <c r="U8" s="22"/>
    </row>
    <row r="9" spans="1:21" s="16" customFormat="1">
      <c r="A9" s="31"/>
      <c r="B9" s="54" t="str">
        <f>IF('2. HIC'!$C9="","",'2. HIC'!$C9)</f>
        <v>1.1</v>
      </c>
      <c r="C9" s="55" t="str">
        <f>IF('2. HIC'!$D9="","",'2. HIC'!$D9)</f>
        <v>Archaeology</v>
      </c>
      <c r="D9" s="56" t="str">
        <f>IF('2. HIC'!E9=0,"N",'2. HIC'!E9)</f>
        <v>Y</v>
      </c>
      <c r="E9" s="57"/>
      <c r="F9" s="57"/>
      <c r="G9" s="58" t="s">
        <v>532</v>
      </c>
      <c r="H9" s="58" t="s">
        <v>532</v>
      </c>
      <c r="I9" s="59" t="str">
        <f>IF(OR(AND($G9="Medium",$H9="High"),AND($G9="High",$H9="High"),AND($G9="High",$H9="Medium")),"Yes","No")</f>
        <v>Yes</v>
      </c>
      <c r="J9" s="57"/>
      <c r="K9" s="58" t="s">
        <v>533</v>
      </c>
      <c r="L9" s="58" t="s">
        <v>532</v>
      </c>
      <c r="M9" s="59" t="str">
        <f>IF(OR(AND($K9="Medium",$L9="High"),AND($K9="High",$L9="High"),AND($K9="High",$L9="Medium")),"Yes","No")</f>
        <v>Yes</v>
      </c>
      <c r="N9" s="31"/>
      <c r="O9" s="31"/>
      <c r="P9" s="31"/>
      <c r="Q9" s="31"/>
      <c r="R9" s="31"/>
      <c r="S9" s="31"/>
      <c r="T9" s="31"/>
      <c r="U9" s="31"/>
    </row>
    <row r="10" spans="1:21" s="16" customFormat="1" ht="15" customHeight="1">
      <c r="A10" s="31"/>
      <c r="B10" s="54" t="str">
        <f>IF('2. HIC'!$C10="","",'2. HIC'!$C10)</f>
        <v>1.2</v>
      </c>
      <c r="C10" s="55" t="str">
        <f>IF('2. HIC'!$D10="","",'2. HIC'!$D10)</f>
        <v>Aquifer or Public/Water Supply</v>
      </c>
      <c r="D10" s="56" t="str">
        <f>IF('2. HIC'!E10=0,"N",'2. HIC'!E10)</f>
        <v>Y</v>
      </c>
      <c r="E10" s="57"/>
      <c r="F10" s="57"/>
      <c r="G10" s="58" t="s">
        <v>534</v>
      </c>
      <c r="H10" s="58" t="s">
        <v>533</v>
      </c>
      <c r="I10" s="59" t="str">
        <f t="shared" ref="I10:I73" si="0">IF(OR(AND($G10="Medium",$H10="High"),AND($G10="High",$H10="High"),AND($G10="High",$H10="Medium")),"Yes","No")</f>
        <v>No</v>
      </c>
      <c r="J10" s="57"/>
      <c r="K10" s="58"/>
      <c r="L10" s="58"/>
      <c r="M10" s="59" t="str">
        <f t="shared" ref="M10:M73" si="1">IF(OR(AND($K10="Medium",$L10="High"),AND($K10="High",$L10="High"),AND($K10="High",$L10="Medium")),"Yes","No")</f>
        <v>No</v>
      </c>
      <c r="N10" s="31"/>
      <c r="O10" s="31"/>
      <c r="P10" s="31"/>
      <c r="Q10" s="31"/>
      <c r="R10" s="31"/>
      <c r="S10" s="31"/>
      <c r="T10" s="31"/>
      <c r="U10" s="31"/>
    </row>
    <row r="11" spans="1:21" ht="15" hidden="1" customHeight="1">
      <c r="A11" s="22"/>
      <c r="B11" s="54" t="str">
        <f>IF('2. HIC'!$C11="","",'2. HIC'!$C11)</f>
        <v>1.3</v>
      </c>
      <c r="C11" s="55" t="str">
        <f>IF('2. HIC'!$D11="","",'2. HIC'!$D11)</f>
        <v>Artesian Conditions</v>
      </c>
      <c r="D11" s="56" t="str">
        <f>IF('2. HIC'!E11=0,"N",'2. HIC'!E11)</f>
        <v>N</v>
      </c>
      <c r="E11" s="57"/>
      <c r="F11" s="57"/>
      <c r="G11" s="58"/>
      <c r="H11" s="58"/>
      <c r="I11" s="59" t="str">
        <f t="shared" si="0"/>
        <v>No</v>
      </c>
      <c r="J11" s="57"/>
      <c r="K11" s="58"/>
      <c r="L11" s="58"/>
      <c r="M11" s="59" t="str">
        <f t="shared" si="1"/>
        <v>No</v>
      </c>
      <c r="N11" s="22"/>
      <c r="O11" s="22"/>
      <c r="P11" s="22"/>
      <c r="Q11" s="22"/>
      <c r="R11" s="22"/>
      <c r="S11" s="22"/>
      <c r="T11" s="22"/>
      <c r="U11" s="22"/>
    </row>
    <row r="12" spans="1:21" ht="15" customHeight="1">
      <c r="A12" s="22"/>
      <c r="B12" s="54" t="str">
        <f>IF('2. HIC'!$C12="","",'2. HIC'!$C12)</f>
        <v>1.4</v>
      </c>
      <c r="C12" s="55" t="str">
        <f>IF('2. HIC'!$D12="","",'2. HIC'!$D12)</f>
        <v>Contaminated Land</v>
      </c>
      <c r="D12" s="56" t="str">
        <f>IF('2. HIC'!E12=0,"N",'2. HIC'!E12)</f>
        <v>Y</v>
      </c>
      <c r="E12" s="57"/>
      <c r="F12" s="57"/>
      <c r="G12" s="58"/>
      <c r="H12" s="58"/>
      <c r="I12" s="59" t="str">
        <f t="shared" si="0"/>
        <v>No</v>
      </c>
      <c r="J12" s="57"/>
      <c r="K12" s="58"/>
      <c r="L12" s="58"/>
      <c r="M12" s="59" t="str">
        <f t="shared" si="1"/>
        <v>No</v>
      </c>
      <c r="N12" s="22"/>
      <c r="O12" s="22"/>
      <c r="P12" s="22"/>
      <c r="Q12" s="22"/>
      <c r="R12" s="22"/>
      <c r="S12" s="22"/>
      <c r="T12" s="22"/>
      <c r="U12" s="22"/>
    </row>
    <row r="13" spans="1:21" ht="15" hidden="1" customHeight="1">
      <c r="A13" s="22"/>
      <c r="B13" s="54" t="str">
        <f>IF('2. HIC'!$C13="","",'2. HIC'!$C13)</f>
        <v>1.5</v>
      </c>
      <c r="C13" s="55" t="str">
        <f>IF('2. HIC'!$D13="","",'2. HIC'!$D13)</f>
        <v>Flood Plain</v>
      </c>
      <c r="D13" s="56" t="str">
        <f>IF('2. HIC'!E13=0,"N",'2. HIC'!E13)</f>
        <v>N</v>
      </c>
      <c r="E13" s="57"/>
      <c r="F13" s="57"/>
      <c r="G13" s="58"/>
      <c r="H13" s="58"/>
      <c r="I13" s="59" t="str">
        <f t="shared" si="0"/>
        <v>No</v>
      </c>
      <c r="J13" s="57"/>
      <c r="K13" s="58"/>
      <c r="L13" s="58"/>
      <c r="M13" s="59" t="str">
        <f t="shared" si="1"/>
        <v>No</v>
      </c>
      <c r="N13" s="22"/>
      <c r="O13" s="22"/>
      <c r="P13" s="22"/>
      <c r="Q13" s="22"/>
      <c r="R13" s="22"/>
      <c r="S13" s="22"/>
      <c r="T13" s="22"/>
      <c r="U13" s="22"/>
    </row>
    <row r="14" spans="1:21" ht="15" hidden="1" customHeight="1">
      <c r="A14" s="22"/>
      <c r="B14" s="54" t="str">
        <f>IF('2. HIC'!$C14="","",'2. HIC'!$C14)</f>
        <v>1.6</v>
      </c>
      <c r="C14" s="55" t="str">
        <f>IF('2. HIC'!$D14="","",'2. HIC'!$D14)</f>
        <v>Groundwater</v>
      </c>
      <c r="D14" s="56" t="str">
        <f>IF('2. HIC'!E14=0,"N",'2. HIC'!E14)</f>
        <v>N</v>
      </c>
      <c r="E14" s="57"/>
      <c r="F14" s="57"/>
      <c r="G14" s="58"/>
      <c r="H14" s="58"/>
      <c r="I14" s="59" t="str">
        <f t="shared" si="0"/>
        <v>No</v>
      </c>
      <c r="J14" s="57"/>
      <c r="K14" s="58"/>
      <c r="L14" s="58"/>
      <c r="M14" s="59" t="str">
        <f t="shared" si="1"/>
        <v>No</v>
      </c>
      <c r="N14" s="22"/>
      <c r="O14" s="22"/>
      <c r="P14" s="22"/>
      <c r="Q14" s="22"/>
      <c r="R14" s="22"/>
      <c r="S14" s="22"/>
      <c r="T14" s="22"/>
      <c r="U14" s="22"/>
    </row>
    <row r="15" spans="1:21" ht="15" hidden="1" customHeight="1">
      <c r="A15" s="22"/>
      <c r="B15" s="54" t="str">
        <f>IF('2. HIC'!$C15="","",'2. HIC'!$C15)</f>
        <v>1.7</v>
      </c>
      <c r="C15" s="55" t="str">
        <f>IF('2. HIC'!$D15="","",'2. HIC'!$D15)</f>
        <v>High or Fluctuating Water Tables</v>
      </c>
      <c r="D15" s="56" t="str">
        <f>IF('2. HIC'!E15=0,"N",'2. HIC'!E15)</f>
        <v>N</v>
      </c>
      <c r="E15" s="57"/>
      <c r="F15" s="57"/>
      <c r="G15" s="58"/>
      <c r="H15" s="58"/>
      <c r="I15" s="59" t="str">
        <f t="shared" si="0"/>
        <v>No</v>
      </c>
      <c r="J15" s="57"/>
      <c r="K15" s="58"/>
      <c r="L15" s="58"/>
      <c r="M15" s="59" t="str">
        <f t="shared" si="1"/>
        <v>No</v>
      </c>
      <c r="N15" s="22"/>
      <c r="O15" s="22"/>
      <c r="P15" s="22"/>
      <c r="Q15" s="22"/>
      <c r="R15" s="22"/>
      <c r="S15" s="22"/>
      <c r="T15" s="22"/>
      <c r="U15" s="22"/>
    </row>
    <row r="16" spans="1:21" ht="15" customHeight="1">
      <c r="A16" s="22"/>
      <c r="B16" s="54" t="str">
        <f>IF('2. HIC'!$C16="","",'2. HIC'!$C16)</f>
        <v>1.8</v>
      </c>
      <c r="C16" s="55" t="str">
        <f>IF('2. HIC'!$D16="","",'2. HIC'!$D16)</f>
        <v>High Permeability Conditions</v>
      </c>
      <c r="D16" s="56" t="str">
        <f>IF('2. HIC'!E16=0,"N",'2. HIC'!E16)</f>
        <v>Y</v>
      </c>
      <c r="E16" s="57"/>
      <c r="F16" s="57"/>
      <c r="G16" s="58" t="s">
        <v>532</v>
      </c>
      <c r="H16" s="58"/>
      <c r="I16" s="59" t="str">
        <f t="shared" si="0"/>
        <v>No</v>
      </c>
      <c r="J16" s="57"/>
      <c r="K16" s="58" t="s">
        <v>532</v>
      </c>
      <c r="L16" s="58" t="s">
        <v>532</v>
      </c>
      <c r="M16" s="59" t="str">
        <f t="shared" si="1"/>
        <v>Yes</v>
      </c>
      <c r="N16" s="22"/>
      <c r="O16" s="22"/>
      <c r="P16" s="22"/>
      <c r="Q16" s="22"/>
      <c r="R16" s="22"/>
      <c r="S16" s="22"/>
      <c r="T16" s="22"/>
      <c r="U16" s="22"/>
    </row>
    <row r="17" spans="2:13" ht="15" hidden="1" customHeight="1">
      <c r="B17" s="54" t="str">
        <f>IF('2. HIC'!$C17="","",'2. HIC'!$C17)</f>
        <v>1.9</v>
      </c>
      <c r="C17" s="55" t="str">
        <f>IF('2. HIC'!$D17="","",'2. HIC'!$D17)</f>
        <v>Invasive Plants</v>
      </c>
      <c r="D17" s="56" t="str">
        <f>IF('2. HIC'!E17=0,"N",'2. HIC'!E17)</f>
        <v>N</v>
      </c>
      <c r="E17" s="57"/>
      <c r="F17" s="57"/>
      <c r="G17" s="58"/>
      <c r="H17" s="58"/>
      <c r="I17" s="59" t="str">
        <f t="shared" si="0"/>
        <v>No</v>
      </c>
      <c r="J17" s="57"/>
      <c r="K17" s="58"/>
      <c r="L17" s="58"/>
      <c r="M17" s="59" t="str">
        <f t="shared" si="1"/>
        <v>No</v>
      </c>
    </row>
    <row r="18" spans="2:13" ht="15" hidden="1" customHeight="1">
      <c r="B18" s="54" t="str">
        <f>IF('2. HIC'!$C18="","",'2. HIC'!$C18)</f>
        <v>1.10</v>
      </c>
      <c r="C18" s="55" t="str">
        <f>IF('2. HIC'!$D18="","",'2. HIC'!$D18)</f>
        <v>Mine Workings</v>
      </c>
      <c r="D18" s="56" t="str">
        <f>IF('2. HIC'!E18=0,"N",'2. HIC'!E18)</f>
        <v>N</v>
      </c>
      <c r="E18" s="57"/>
      <c r="F18" s="57"/>
      <c r="G18" s="58"/>
      <c r="H18" s="58"/>
      <c r="I18" s="59" t="str">
        <f t="shared" si="0"/>
        <v>No</v>
      </c>
      <c r="J18" s="57"/>
      <c r="K18" s="58"/>
      <c r="L18" s="58"/>
      <c r="M18" s="59" t="str">
        <f t="shared" si="1"/>
        <v>No</v>
      </c>
    </row>
    <row r="19" spans="2:13" ht="15" hidden="1" customHeight="1">
      <c r="B19" s="54" t="str">
        <f>IF('2. HIC'!$C19="","",'2. HIC'!$C19)</f>
        <v>1.11</v>
      </c>
      <c r="C19" s="55" t="str">
        <f>IF('2. HIC'!$D19="","",'2. HIC'!$D19)</f>
        <v>Radon</v>
      </c>
      <c r="D19" s="56" t="str">
        <f>IF('2. HIC'!E19=0,"N",'2. HIC'!E19)</f>
        <v>N</v>
      </c>
      <c r="E19" s="57"/>
      <c r="F19" s="57"/>
      <c r="G19" s="58"/>
      <c r="H19" s="58"/>
      <c r="I19" s="59" t="str">
        <f t="shared" si="0"/>
        <v>No</v>
      </c>
      <c r="J19" s="57"/>
      <c r="K19" s="58"/>
      <c r="L19" s="58"/>
      <c r="M19" s="59" t="str">
        <f t="shared" si="1"/>
        <v>No</v>
      </c>
    </row>
    <row r="20" spans="2:13" ht="15" customHeight="1">
      <c r="B20" s="54" t="str">
        <f>IF('2. HIC'!$C20="","",'2. HIC'!$C20)</f>
        <v>1.12</v>
      </c>
      <c r="C20" s="55" t="str">
        <f>IF('2. HIC'!$D20="","",'2. HIC'!$D20)</f>
        <v>Reservoirs</v>
      </c>
      <c r="D20" s="56" t="str">
        <f>IF('2. HIC'!E20=0,"N",'2. HIC'!E20)</f>
        <v>Y</v>
      </c>
      <c r="E20" s="57"/>
      <c r="F20" s="57"/>
      <c r="G20" s="58"/>
      <c r="H20" s="58"/>
      <c r="I20" s="59" t="str">
        <f t="shared" si="0"/>
        <v>No</v>
      </c>
      <c r="J20" s="57"/>
      <c r="K20" s="58"/>
      <c r="L20" s="58"/>
      <c r="M20" s="59" t="str">
        <f t="shared" si="1"/>
        <v>No</v>
      </c>
    </row>
    <row r="21" spans="2:13" ht="15" hidden="1" customHeight="1">
      <c r="B21" s="54" t="str">
        <f>IF('2. HIC'!$C21="","",'2. HIC'!$C21)</f>
        <v>1.13</v>
      </c>
      <c r="C21" s="55" t="str">
        <f>IF('2. HIC'!$D21="","",'2. HIC'!$D21)</f>
        <v>Running Sand</v>
      </c>
      <c r="D21" s="56" t="str">
        <f>IF('2. HIC'!E21=0,"N",'2. HIC'!E21)</f>
        <v>N</v>
      </c>
      <c r="E21" s="57"/>
      <c r="F21" s="57"/>
      <c r="G21" s="58"/>
      <c r="H21" s="58"/>
      <c r="I21" s="59" t="str">
        <f t="shared" si="0"/>
        <v>No</v>
      </c>
      <c r="J21" s="57"/>
      <c r="K21" s="58"/>
      <c r="L21" s="58"/>
      <c r="M21" s="59" t="str">
        <f t="shared" si="1"/>
        <v>No</v>
      </c>
    </row>
    <row r="22" spans="2:13" ht="15" hidden="1" customHeight="1">
      <c r="B22" s="54" t="str">
        <f>IF('2. HIC'!$C22="","",'2. HIC'!$C22)</f>
        <v>1.14</v>
      </c>
      <c r="C22" s="55" t="str">
        <f>IF('2. HIC'!$D22="","",'2. HIC'!$D22)</f>
        <v>Seismic Activity</v>
      </c>
      <c r="D22" s="56" t="str">
        <f>IF('2. HIC'!E22=0,"N",'2. HIC'!E22)</f>
        <v>N</v>
      </c>
      <c r="E22" s="57"/>
      <c r="F22" s="57"/>
      <c r="G22" s="58"/>
      <c r="H22" s="58"/>
      <c r="I22" s="59"/>
      <c r="J22" s="57"/>
      <c r="K22" s="58"/>
      <c r="L22" s="58"/>
      <c r="M22" s="59" t="str">
        <f t="shared" si="1"/>
        <v>No</v>
      </c>
    </row>
    <row r="23" spans="2:13" ht="16.7" customHeight="1">
      <c r="B23" s="54" t="str">
        <f>IF('2. HIC'!$C23="","",'2. HIC'!$C23)</f>
        <v>1.15</v>
      </c>
      <c r="C23" s="55" t="str">
        <f>IF('2. HIC'!$D23="","",'2. HIC'!$D23)</f>
        <v>Steep / Unstable Slopes</v>
      </c>
      <c r="D23" s="56" t="str">
        <f>IF('2. HIC'!E23=0,"N",'2. HIC'!E23)</f>
        <v>Y</v>
      </c>
      <c r="E23" s="57"/>
      <c r="F23" s="57"/>
      <c r="G23" s="58"/>
      <c r="H23" s="58"/>
      <c r="I23" s="59" t="str">
        <f t="shared" si="0"/>
        <v>No</v>
      </c>
      <c r="J23" s="57"/>
      <c r="K23" s="58"/>
      <c r="L23" s="58"/>
      <c r="M23" s="59" t="str">
        <f t="shared" si="1"/>
        <v>No</v>
      </c>
    </row>
    <row r="24" spans="2:13" ht="15" hidden="1" customHeight="1">
      <c r="B24" s="54" t="str">
        <f>IF('2. HIC'!$C24="","",'2. HIC'!$C24)</f>
        <v>1.16</v>
      </c>
      <c r="C24" s="55" t="str">
        <f>IF('2. HIC'!$D24="","",'2. HIC'!$D24)</f>
        <v>Unstable Outcrops</v>
      </c>
      <c r="D24" s="56" t="str">
        <f>IF('2. HIC'!E24=0,"N",'2. HIC'!E24)</f>
        <v>N</v>
      </c>
      <c r="E24" s="57"/>
      <c r="F24" s="57"/>
      <c r="G24" s="58"/>
      <c r="H24" s="58"/>
      <c r="I24" s="59" t="str">
        <f t="shared" si="0"/>
        <v>No</v>
      </c>
      <c r="J24" s="57"/>
      <c r="K24" s="58"/>
      <c r="L24" s="58"/>
      <c r="M24" s="59" t="str">
        <f t="shared" si="1"/>
        <v>No</v>
      </c>
    </row>
    <row r="25" spans="2:13" ht="15" hidden="1" customHeight="1">
      <c r="B25" s="54" t="str">
        <f>IF('2. HIC'!$C25="","",'2. HIC'!$C25)</f>
        <v>1.17</v>
      </c>
      <c r="C25" s="55" t="str">
        <f>IF('2. HIC'!$D25="","",'2. HIC'!$D25)</f>
        <v>Unstable Rock / Strata Formations Below Ground</v>
      </c>
      <c r="D25" s="56" t="str">
        <f>IF('2. HIC'!E25=0,"N",'2. HIC'!E25)</f>
        <v>N</v>
      </c>
      <c r="E25" s="57"/>
      <c r="F25" s="57"/>
      <c r="G25" s="58"/>
      <c r="H25" s="58"/>
      <c r="I25" s="59" t="str">
        <f t="shared" si="0"/>
        <v>No</v>
      </c>
      <c r="J25" s="57"/>
      <c r="K25" s="58"/>
      <c r="L25" s="58"/>
      <c r="M25" s="59" t="str">
        <f t="shared" si="1"/>
        <v>No</v>
      </c>
    </row>
    <row r="26" spans="2:13" ht="15" hidden="1" customHeight="1">
      <c r="B26" s="54" t="str">
        <f>IF('2. HIC'!$C26="","",'2. HIC'!$C26)</f>
        <v>1.18</v>
      </c>
      <c r="C26" s="55" t="str">
        <f>IF('2. HIC'!$D26="","",'2. HIC'!$D26)</f>
        <v>Watercourses</v>
      </c>
      <c r="D26" s="56" t="str">
        <f>IF('2. HIC'!E26=0,"N",'2. HIC'!E26)</f>
        <v>N</v>
      </c>
      <c r="E26" s="57"/>
      <c r="F26" s="57"/>
      <c r="G26" s="58"/>
      <c r="H26" s="58"/>
      <c r="I26" s="59" t="str">
        <f t="shared" si="0"/>
        <v>No</v>
      </c>
      <c r="J26" s="57"/>
      <c r="K26" s="58"/>
      <c r="L26" s="58"/>
      <c r="M26" s="59" t="str">
        <f t="shared" si="1"/>
        <v>No</v>
      </c>
    </row>
    <row r="27" spans="2:13" ht="15" hidden="1" customHeight="1">
      <c r="B27" s="54" t="str">
        <f>IF('2. HIC'!$C27="","",'2. HIC'!$C27)</f>
        <v>1.19</v>
      </c>
      <c r="C27" s="55" t="str">
        <f>IF('2. HIC'!$D27="","",'2. HIC'!$D27)</f>
        <v>Other</v>
      </c>
      <c r="D27" s="56" t="str">
        <f>IF('2. HIC'!E27=0,"N",'2. HIC'!E27)</f>
        <v>N</v>
      </c>
      <c r="E27" s="57"/>
      <c r="F27" s="57"/>
      <c r="G27" s="58"/>
      <c r="H27" s="58"/>
      <c r="I27" s="59" t="str">
        <f t="shared" si="0"/>
        <v>No</v>
      </c>
      <c r="J27" s="57"/>
      <c r="K27" s="58"/>
      <c r="L27" s="58"/>
      <c r="M27" s="59" t="str">
        <f t="shared" si="1"/>
        <v>No</v>
      </c>
    </row>
    <row r="28" spans="2:13" ht="15" hidden="1" customHeight="1">
      <c r="B28" s="54" t="str">
        <f>IF('2. HIC'!$C28="","",'2. HIC'!$C28)</f>
        <v>1.20</v>
      </c>
      <c r="C28" s="55" t="str">
        <f>IF('2. HIC'!$D28="","",'2. HIC'!$D28)</f>
        <v>Other</v>
      </c>
      <c r="D28" s="56" t="str">
        <f>IF('2. HIC'!E28=0,"N",'2. HIC'!E28)</f>
        <v>N</v>
      </c>
      <c r="E28" s="57"/>
      <c r="F28" s="57"/>
      <c r="G28" s="58"/>
      <c r="H28" s="58"/>
      <c r="I28" s="59" t="str">
        <f t="shared" si="0"/>
        <v>No</v>
      </c>
      <c r="J28" s="57"/>
      <c r="K28" s="58"/>
      <c r="L28" s="58"/>
      <c r="M28" s="59" t="str">
        <f t="shared" si="1"/>
        <v>No</v>
      </c>
    </row>
    <row r="29" spans="2:13" ht="15" hidden="1" customHeight="1">
      <c r="B29" s="54" t="str">
        <f>IF('2. HIC'!$C29="","",'2. HIC'!$C29)</f>
        <v>2.1</v>
      </c>
      <c r="C29" s="55" t="str">
        <f>IF('2. HIC'!$D29="","",'2. HIC'!$D29)</f>
        <v>Antimony</v>
      </c>
      <c r="D29" s="56" t="str">
        <f>IF('2. HIC'!E29=0,"N",'2. HIC'!E29)</f>
        <v>N</v>
      </c>
      <c r="E29" s="57"/>
      <c r="F29" s="57"/>
      <c r="G29" s="58"/>
      <c r="H29" s="58"/>
      <c r="I29" s="59" t="str">
        <f t="shared" si="0"/>
        <v>No</v>
      </c>
      <c r="J29" s="57"/>
      <c r="K29" s="58"/>
      <c r="L29" s="58"/>
      <c r="M29" s="59" t="str">
        <f t="shared" si="1"/>
        <v>No</v>
      </c>
    </row>
    <row r="30" spans="2:13" ht="15" hidden="1" customHeight="1">
      <c r="B30" s="54" t="str">
        <f>IF('2. HIC'!$C30="","",'2. HIC'!$C30)</f>
        <v>2.2</v>
      </c>
      <c r="C30" s="55" t="str">
        <f>IF('2. HIC'!$D30="","",'2. HIC'!$D30)</f>
        <v>Arsenic</v>
      </c>
      <c r="D30" s="56" t="str">
        <f>IF('2. HIC'!E30=0,"N",'2. HIC'!E30)</f>
        <v>N</v>
      </c>
      <c r="E30" s="57"/>
      <c r="F30" s="57"/>
      <c r="G30" s="58"/>
      <c r="H30" s="58"/>
      <c r="I30" s="59" t="str">
        <f t="shared" si="0"/>
        <v>No</v>
      </c>
      <c r="J30" s="57"/>
      <c r="K30" s="58"/>
      <c r="L30" s="58"/>
      <c r="M30" s="59" t="str">
        <f t="shared" si="1"/>
        <v>No</v>
      </c>
    </row>
    <row r="31" spans="2:13" ht="15" hidden="1" customHeight="1">
      <c r="B31" s="54" t="str">
        <f>IF('2. HIC'!$C31="","",'2. HIC'!$C31)</f>
        <v>2.3</v>
      </c>
      <c r="C31" s="55" t="str">
        <f>IF('2. HIC'!$D31="","",'2. HIC'!$D31)</f>
        <v>Asbestos (e.g. ground contamination, buildings pre-2000, asbestos cement, pitch fibre pipes etc.)</v>
      </c>
      <c r="D31" s="56" t="str">
        <f>IF('2. HIC'!E31=0,"N",'2. HIC'!E31)</f>
        <v>N</v>
      </c>
      <c r="E31" s="57"/>
      <c r="F31" s="57"/>
      <c r="G31" s="58"/>
      <c r="H31" s="58"/>
      <c r="I31" s="59" t="str">
        <f t="shared" si="0"/>
        <v>No</v>
      </c>
      <c r="J31" s="57"/>
      <c r="K31" s="58"/>
      <c r="L31" s="58"/>
      <c r="M31" s="59" t="str">
        <f t="shared" si="1"/>
        <v>No</v>
      </c>
    </row>
    <row r="32" spans="2:13" ht="15" hidden="1" customHeight="1">
      <c r="B32" s="54" t="str">
        <f>IF('2. HIC'!$C32="","",'2. HIC'!$C32)</f>
        <v>2.4</v>
      </c>
      <c r="C32" s="55" t="str">
        <f>IF('2. HIC'!$D32="","",'2. HIC'!$D32)</f>
        <v>Cadmium</v>
      </c>
      <c r="D32" s="56" t="str">
        <f>IF('2. HIC'!E32=0,"N",'2. HIC'!E32)</f>
        <v>N</v>
      </c>
      <c r="E32" s="57"/>
      <c r="F32" s="57"/>
      <c r="G32" s="58"/>
      <c r="H32" s="58"/>
      <c r="I32" s="59" t="str">
        <f t="shared" si="0"/>
        <v>No</v>
      </c>
      <c r="J32" s="57"/>
      <c r="K32" s="58"/>
      <c r="L32" s="58"/>
      <c r="M32" s="59" t="str">
        <f t="shared" si="1"/>
        <v>No</v>
      </c>
    </row>
    <row r="33" spans="2:13" ht="15" hidden="1" customHeight="1">
      <c r="B33" s="54" t="str">
        <f>IF('2. HIC'!$C33="","",'2. HIC'!$C33)</f>
        <v>2.5</v>
      </c>
      <c r="C33" s="55" t="str">
        <f>IF('2. HIC'!$D33="","",'2. HIC'!$D33)</f>
        <v>Chlorine</v>
      </c>
      <c r="D33" s="56" t="str">
        <f>IF('2. HIC'!E33=0,"N",'2. HIC'!E33)</f>
        <v>N</v>
      </c>
      <c r="E33" s="57"/>
      <c r="F33" s="57"/>
      <c r="G33" s="58"/>
      <c r="H33" s="58"/>
      <c r="I33" s="59" t="str">
        <f t="shared" si="0"/>
        <v>No</v>
      </c>
      <c r="J33" s="57"/>
      <c r="K33" s="58"/>
      <c r="L33" s="58"/>
      <c r="M33" s="59" t="str">
        <f t="shared" si="1"/>
        <v>No</v>
      </c>
    </row>
    <row r="34" spans="2:13" ht="15" hidden="1" customHeight="1">
      <c r="B34" s="54" t="str">
        <f>IF('2. HIC'!$C34="","",'2. HIC'!$C34)</f>
        <v>2.6</v>
      </c>
      <c r="C34" s="55" t="str">
        <f>IF('2. HIC'!$D34="","",'2. HIC'!$D34)</f>
        <v>Explosive Substances (DSEAR Zones)</v>
      </c>
      <c r="D34" s="56" t="str">
        <f>IF('2. HIC'!E34=0,"N",'2. HIC'!E34)</f>
        <v>N</v>
      </c>
      <c r="E34" s="57"/>
      <c r="F34" s="57"/>
      <c r="G34" s="58"/>
      <c r="H34" s="58"/>
      <c r="I34" s="59" t="str">
        <f t="shared" si="0"/>
        <v>No</v>
      </c>
      <c r="J34" s="57"/>
      <c r="K34" s="58"/>
      <c r="L34" s="58"/>
      <c r="M34" s="59" t="str">
        <f t="shared" si="1"/>
        <v>No</v>
      </c>
    </row>
    <row r="35" spans="2:13" ht="15" hidden="1" customHeight="1">
      <c r="B35" s="54" t="str">
        <f>IF('2. HIC'!$C35="","",'2. HIC'!$C35)</f>
        <v>2.7</v>
      </c>
      <c r="C35" s="55" t="str">
        <f>IF('2. HIC'!$D35="","",'2. HIC'!$D35)</f>
        <v>Hydrogen Sulphide</v>
      </c>
      <c r="D35" s="56" t="str">
        <f>IF('2. HIC'!E35=0,"N",'2. HIC'!E35)</f>
        <v>N</v>
      </c>
      <c r="E35" s="57"/>
      <c r="F35" s="57"/>
      <c r="G35" s="58"/>
      <c r="H35" s="58"/>
      <c r="I35" s="59" t="str">
        <f t="shared" si="0"/>
        <v>No</v>
      </c>
      <c r="J35" s="57"/>
      <c r="K35" s="58"/>
      <c r="L35" s="58"/>
      <c r="M35" s="59" t="str">
        <f t="shared" si="1"/>
        <v>No</v>
      </c>
    </row>
    <row r="36" spans="2:13" ht="15" hidden="1" customHeight="1">
      <c r="B36" s="54" t="str">
        <f>IF('2. HIC'!$C36="","",'2. HIC'!$C36)</f>
        <v>2.8</v>
      </c>
      <c r="C36" s="55" t="str">
        <f>IF('2. HIC'!$D36="","",'2. HIC'!$D36)</f>
        <v>Lead (from ground contamination or piping)</v>
      </c>
      <c r="D36" s="56" t="str">
        <f>IF('2. HIC'!E36=0,"N",'2. HIC'!E36)</f>
        <v>N</v>
      </c>
      <c r="E36" s="57"/>
      <c r="F36" s="57"/>
      <c r="G36" s="58"/>
      <c r="H36" s="58"/>
      <c r="I36" s="59" t="str">
        <f t="shared" si="0"/>
        <v>No</v>
      </c>
      <c r="J36" s="57"/>
      <c r="K36" s="58"/>
      <c r="L36" s="58"/>
      <c r="M36" s="59" t="str">
        <f t="shared" si="1"/>
        <v>No</v>
      </c>
    </row>
    <row r="37" spans="2:13" ht="15" hidden="1" customHeight="1">
      <c r="B37" s="54" t="str">
        <f>IF('2. HIC'!$C37="","",'2. HIC'!$C37)</f>
        <v>2.9</v>
      </c>
      <c r="C37" s="55" t="str">
        <f>IF('2. HIC'!$D37="","",'2. HIC'!$D37)</f>
        <v>Management of hazardous substances</v>
      </c>
      <c r="D37" s="56" t="str">
        <f>IF('2. HIC'!E37=0,"N",'2. HIC'!E37)</f>
        <v>N</v>
      </c>
      <c r="E37" s="57"/>
      <c r="F37" s="57"/>
      <c r="G37" s="58"/>
      <c r="H37" s="58"/>
      <c r="I37" s="59" t="str">
        <f t="shared" si="0"/>
        <v>No</v>
      </c>
      <c r="J37" s="57"/>
      <c r="K37" s="58"/>
      <c r="L37" s="58"/>
      <c r="M37" s="59" t="str">
        <f t="shared" si="1"/>
        <v>No</v>
      </c>
    </row>
    <row r="38" spans="2:13" ht="15" hidden="1" customHeight="1">
      <c r="B38" s="54" t="str">
        <f>IF('2. HIC'!$C38="","",'2. HIC'!$C38)</f>
        <v>2.10</v>
      </c>
      <c r="C38" s="55" t="str">
        <f>IF('2. HIC'!$D38="","",'2. HIC'!$D38)</f>
        <v>Mercury</v>
      </c>
      <c r="D38" s="56" t="str">
        <f>IF('2. HIC'!E38=0,"N",'2. HIC'!E38)</f>
        <v>N</v>
      </c>
      <c r="E38" s="57"/>
      <c r="F38" s="57"/>
      <c r="G38" s="58"/>
      <c r="H38" s="58"/>
      <c r="I38" s="59" t="str">
        <f t="shared" si="0"/>
        <v>No</v>
      </c>
      <c r="J38" s="57"/>
      <c r="K38" s="58"/>
      <c r="L38" s="58"/>
      <c r="M38" s="59" t="str">
        <f t="shared" si="1"/>
        <v>No</v>
      </c>
    </row>
    <row r="39" spans="2:13" ht="15" hidden="1" customHeight="1">
      <c r="B39" s="54" t="str">
        <f>IF('2. HIC'!$C39="","",'2. HIC'!$C39)</f>
        <v>2.11</v>
      </c>
      <c r="C39" s="55" t="str">
        <f>IF('2. HIC'!$D39="","",'2. HIC'!$D39)</f>
        <v>Methane</v>
      </c>
      <c r="D39" s="56" t="str">
        <f>IF('2. HIC'!E39=0,"N",'2. HIC'!E39)</f>
        <v>N</v>
      </c>
      <c r="E39" s="57"/>
      <c r="F39" s="57"/>
      <c r="G39" s="58"/>
      <c r="H39" s="58"/>
      <c r="I39" s="59" t="str">
        <f t="shared" si="0"/>
        <v>No</v>
      </c>
      <c r="J39" s="57"/>
      <c r="K39" s="58"/>
      <c r="L39" s="58"/>
      <c r="M39" s="59" t="str">
        <f t="shared" si="1"/>
        <v>No</v>
      </c>
    </row>
    <row r="40" spans="2:13" ht="15" hidden="1" customHeight="1">
      <c r="B40" s="54" t="str">
        <f>IF('2. HIC'!$C40="","",'2. HIC'!$C40)</f>
        <v>2.12</v>
      </c>
      <c r="C40" s="55" t="str">
        <f>IF('2. HIC'!$D40="","",'2. HIC'!$D40)</f>
        <v>Petrol / Fuel (DERV)</v>
      </c>
      <c r="D40" s="56" t="str">
        <f>IF('2. HIC'!E40=0,"N",'2. HIC'!E40)</f>
        <v>N</v>
      </c>
      <c r="E40" s="57"/>
      <c r="F40" s="57"/>
      <c r="G40" s="58"/>
      <c r="H40" s="58"/>
      <c r="I40" s="59" t="str">
        <f t="shared" si="0"/>
        <v>No</v>
      </c>
      <c r="J40" s="57"/>
      <c r="K40" s="58"/>
      <c r="L40" s="58"/>
      <c r="M40" s="59" t="str">
        <f t="shared" si="1"/>
        <v>No</v>
      </c>
    </row>
    <row r="41" spans="2:13" ht="15" hidden="1" customHeight="1">
      <c r="B41" s="54" t="str">
        <f>IF('2. HIC'!$C41="","",'2. HIC'!$C41)</f>
        <v>2.13</v>
      </c>
      <c r="C41" s="55" t="str">
        <f>IF('2. HIC'!$D41="","",'2. HIC'!$D41)</f>
        <v>Sewage or Screenings, Sludge</v>
      </c>
      <c r="D41" s="56" t="str">
        <f>IF('2. HIC'!E41=0,"N",'2. HIC'!E41)</f>
        <v>N</v>
      </c>
      <c r="E41" s="57"/>
      <c r="F41" s="57"/>
      <c r="G41" s="58"/>
      <c r="H41" s="58"/>
      <c r="I41" s="59" t="str">
        <f t="shared" si="0"/>
        <v>No</v>
      </c>
      <c r="J41" s="57"/>
      <c r="K41" s="58"/>
      <c r="L41" s="58"/>
      <c r="M41" s="59" t="str">
        <f t="shared" si="1"/>
        <v>No</v>
      </c>
    </row>
    <row r="42" spans="2:13" ht="15" hidden="1" customHeight="1">
      <c r="B42" s="54" t="str">
        <f>IF('2. HIC'!$C42="","",'2. HIC'!$C42)</f>
        <v>2.14</v>
      </c>
      <c r="C42" s="55" t="str">
        <f>IF('2. HIC'!$D42="","",'2. HIC'!$D42)</f>
        <v>Sulphates</v>
      </c>
      <c r="D42" s="56" t="str">
        <f>IF('2. HIC'!E42=0,"N",'2. HIC'!E42)</f>
        <v>N</v>
      </c>
      <c r="E42" s="57"/>
      <c r="F42" s="57"/>
      <c r="G42" s="58"/>
      <c r="H42" s="58"/>
      <c r="I42" s="59" t="str">
        <f t="shared" si="0"/>
        <v>No</v>
      </c>
      <c r="J42" s="57"/>
      <c r="K42" s="58"/>
      <c r="L42" s="58"/>
      <c r="M42" s="59" t="str">
        <f t="shared" si="1"/>
        <v>No</v>
      </c>
    </row>
    <row r="43" spans="2:13" ht="15" hidden="1" customHeight="1">
      <c r="B43" s="54" t="str">
        <f>IF('2. HIC'!$C43="","",'2. HIC'!$C43)</f>
        <v>2.15</v>
      </c>
      <c r="C43" s="55" t="str">
        <f>IF('2. HIC'!$D43="","",'2. HIC'!$D43)</f>
        <v>Tar Disposal (e.g. car parks)</v>
      </c>
      <c r="D43" s="56" t="str">
        <f>IF('2. HIC'!E43=0,"N",'2. HIC'!E43)</f>
        <v>N</v>
      </c>
      <c r="E43" s="57"/>
      <c r="F43" s="57"/>
      <c r="G43" s="58"/>
      <c r="H43" s="58"/>
      <c r="I43" s="59" t="str">
        <f t="shared" si="0"/>
        <v>No</v>
      </c>
      <c r="J43" s="57"/>
      <c r="K43" s="58"/>
      <c r="L43" s="58"/>
      <c r="M43" s="59" t="str">
        <f t="shared" si="1"/>
        <v>No</v>
      </c>
    </row>
    <row r="44" spans="2:13" ht="15" hidden="1" customHeight="1">
      <c r="B44" s="54" t="str">
        <f>IF('2. HIC'!$C44="","",'2. HIC'!$C44)</f>
        <v>2.16</v>
      </c>
      <c r="C44" s="55" t="str">
        <f>IF('2. HIC'!$D44="","",'2. HIC'!$D44)</f>
        <v>Other</v>
      </c>
      <c r="D44" s="56" t="str">
        <f>IF('2. HIC'!E44=0,"N",'2. HIC'!E44)</f>
        <v>N</v>
      </c>
      <c r="E44" s="57"/>
      <c r="F44" s="57"/>
      <c r="G44" s="58"/>
      <c r="H44" s="58"/>
      <c r="I44" s="59" t="str">
        <f t="shared" si="0"/>
        <v>No</v>
      </c>
      <c r="J44" s="57"/>
      <c r="K44" s="58"/>
      <c r="L44" s="58"/>
      <c r="M44" s="59" t="str">
        <f t="shared" si="1"/>
        <v>No</v>
      </c>
    </row>
    <row r="45" spans="2:13" ht="15" hidden="1" customHeight="1">
      <c r="B45" s="54" t="str">
        <f>IF('2. HIC'!$C45="","",'2. HIC'!$C45)</f>
        <v>2.17</v>
      </c>
      <c r="C45" s="55" t="str">
        <f>IF('2. HIC'!$D45="","",'2. HIC'!$D45)</f>
        <v>Other</v>
      </c>
      <c r="D45" s="56" t="str">
        <f>IF('2. HIC'!E45=0,"N",'2. HIC'!E45)</f>
        <v>N</v>
      </c>
      <c r="E45" s="57"/>
      <c r="F45" s="57"/>
      <c r="G45" s="58"/>
      <c r="H45" s="58"/>
      <c r="I45" s="59" t="str">
        <f t="shared" si="0"/>
        <v>No</v>
      </c>
      <c r="J45" s="57"/>
      <c r="K45" s="58"/>
      <c r="L45" s="58"/>
      <c r="M45" s="59" t="str">
        <f t="shared" si="1"/>
        <v>No</v>
      </c>
    </row>
    <row r="46" spans="2:13" ht="15" hidden="1" customHeight="1">
      <c r="B46" s="54" t="str">
        <f>IF('2. HIC'!$C46="","",'2. HIC'!$C46)</f>
        <v>3.1</v>
      </c>
      <c r="C46" s="55" t="str">
        <f>IF('2. HIC'!$D46="","",'2. HIC'!$D46)</f>
        <v>Abandoned Structures in a Dangerous Condition</v>
      </c>
      <c r="D46" s="56" t="str">
        <f>IF('2. HIC'!E46=0,"N",'2. HIC'!E46)</f>
        <v>N</v>
      </c>
      <c r="E46" s="57"/>
      <c r="F46" s="57"/>
      <c r="G46" s="58"/>
      <c r="H46" s="58"/>
      <c r="I46" s="59" t="str">
        <f t="shared" si="0"/>
        <v>No</v>
      </c>
      <c r="J46" s="57"/>
      <c r="K46" s="58"/>
      <c r="L46" s="58"/>
      <c r="M46" s="59" t="str">
        <f t="shared" si="1"/>
        <v>No</v>
      </c>
    </row>
    <row r="47" spans="2:13" ht="15" hidden="1" customHeight="1">
      <c r="B47" s="54" t="str">
        <f>IF('2. HIC'!$C47="","",'2. HIC'!$C47)</f>
        <v>3.2</v>
      </c>
      <c r="C47" s="55" t="str">
        <f>IF('2. HIC'!$D47="","",'2. HIC'!$D47)</f>
        <v>Client's Operational Structures</v>
      </c>
      <c r="D47" s="56" t="str">
        <f>IF('2. HIC'!E47=0,"N",'2. HIC'!E47)</f>
        <v>N</v>
      </c>
      <c r="E47" s="57"/>
      <c r="F47" s="57"/>
      <c r="G47" s="58"/>
      <c r="H47" s="58"/>
      <c r="I47" s="59" t="str">
        <f t="shared" si="0"/>
        <v>No</v>
      </c>
      <c r="J47" s="57"/>
      <c r="K47" s="58"/>
      <c r="L47" s="58"/>
      <c r="M47" s="59" t="str">
        <f t="shared" si="1"/>
        <v>No</v>
      </c>
    </row>
    <row r="48" spans="2:13" ht="15" hidden="1" customHeight="1">
      <c r="B48" s="54" t="str">
        <f>IF('2. HIC'!$C48="","",'2. HIC'!$C48)</f>
        <v>3.3</v>
      </c>
      <c r="C48" s="55" t="str">
        <f>IF('2. HIC'!$D48="","",'2. HIC'!$D48)</f>
        <v>Confined Spaces</v>
      </c>
      <c r="D48" s="56" t="str">
        <f>IF('2. HIC'!E48=0,"N",'2. HIC'!E48)</f>
        <v>N</v>
      </c>
      <c r="E48" s="57"/>
      <c r="F48" s="57"/>
      <c r="G48" s="58"/>
      <c r="H48" s="58"/>
      <c r="I48" s="59" t="str">
        <f t="shared" si="0"/>
        <v>No</v>
      </c>
      <c r="J48" s="57"/>
      <c r="K48" s="58"/>
      <c r="L48" s="58"/>
      <c r="M48" s="59" t="str">
        <f t="shared" si="1"/>
        <v>No</v>
      </c>
    </row>
    <row r="49" spans="2:13" ht="15" hidden="1" customHeight="1">
      <c r="B49" s="54" t="str">
        <f>IF('2. HIC'!$C49="","",'2. HIC'!$C49)</f>
        <v>3.4</v>
      </c>
      <c r="C49" s="55" t="str">
        <f>IF('2. HIC'!$D49="","",'2. HIC'!$D49)</f>
        <v>Disruption to Emergency Procedures</v>
      </c>
      <c r="D49" s="56" t="str">
        <f>IF('2. HIC'!E49=0,"N",'2. HIC'!E49)</f>
        <v>N</v>
      </c>
      <c r="E49" s="57"/>
      <c r="F49" s="57"/>
      <c r="G49" s="58"/>
      <c r="H49" s="58"/>
      <c r="I49" s="59" t="str">
        <f t="shared" si="0"/>
        <v>No</v>
      </c>
      <c r="J49" s="57"/>
      <c r="K49" s="58"/>
      <c r="L49" s="58"/>
      <c r="M49" s="59" t="str">
        <f t="shared" si="1"/>
        <v>No</v>
      </c>
    </row>
    <row r="50" spans="2:13" ht="15" hidden="1" customHeight="1">
      <c r="B50" s="54" t="str">
        <f>IF('2. HIC'!$C50="","",'2. HIC'!$C50)</f>
        <v>3.5</v>
      </c>
      <c r="C50" s="55" t="str">
        <f>IF('2. HIC'!$D50="","",'2. HIC'!$D50)</f>
        <v>Dry or Wet Rot</v>
      </c>
      <c r="D50" s="56" t="str">
        <f>IF('2. HIC'!E50=0,"N",'2. HIC'!E50)</f>
        <v>N</v>
      </c>
      <c r="E50" s="57"/>
      <c r="F50" s="57"/>
      <c r="G50" s="58"/>
      <c r="H50" s="58"/>
      <c r="I50" s="59" t="str">
        <f t="shared" si="0"/>
        <v>No</v>
      </c>
      <c r="J50" s="57"/>
      <c r="K50" s="58"/>
      <c r="L50" s="58"/>
      <c r="M50" s="59" t="str">
        <f t="shared" si="1"/>
        <v>No</v>
      </c>
    </row>
    <row r="51" spans="2:13" ht="15" hidden="1" customHeight="1">
      <c r="B51" s="54" t="str">
        <f>IF('2. HIC'!$C51="","",'2. HIC'!$C51)</f>
        <v>3.6</v>
      </c>
      <c r="C51" s="55" t="str">
        <f>IF('2. HIC'!$D51="","",'2. HIC'!$D51)</f>
        <v>Duct work</v>
      </c>
      <c r="D51" s="56" t="str">
        <f>IF('2. HIC'!E51=0,"N",'2. HIC'!E51)</f>
        <v>N</v>
      </c>
      <c r="E51" s="57"/>
      <c r="F51" s="57"/>
      <c r="G51" s="58"/>
      <c r="H51" s="58"/>
      <c r="I51" s="59" t="str">
        <f t="shared" si="0"/>
        <v>No</v>
      </c>
      <c r="J51" s="57"/>
      <c r="K51" s="58"/>
      <c r="L51" s="58"/>
      <c r="M51" s="59" t="str">
        <f t="shared" si="1"/>
        <v>No</v>
      </c>
    </row>
    <row r="52" spans="2:13" ht="15" hidden="1" customHeight="1">
      <c r="B52" s="54" t="str">
        <f>IF('2. HIC'!$C52="","",'2. HIC'!$C52)</f>
        <v>3.7</v>
      </c>
      <c r="C52" s="55" t="str">
        <f>IF('2. HIC'!$D52="","",'2. HIC'!$D52)</f>
        <v>Unexploded ordnance (see tab 6)</v>
      </c>
      <c r="D52" s="56" t="str">
        <f>IF('2. HIC'!E52=0,"N",'2. HIC'!E52)</f>
        <v>N</v>
      </c>
      <c r="E52" s="57"/>
      <c r="F52" s="57"/>
      <c r="G52" s="58"/>
      <c r="H52" s="58"/>
      <c r="I52" s="59" t="str">
        <f t="shared" si="0"/>
        <v>No</v>
      </c>
      <c r="J52" s="57"/>
      <c r="K52" s="58"/>
      <c r="L52" s="58"/>
      <c r="M52" s="59" t="str">
        <f t="shared" si="1"/>
        <v>No</v>
      </c>
    </row>
    <row r="53" spans="2:13" ht="15" hidden="1" customHeight="1">
      <c r="B53" s="54" t="str">
        <f>IF('2. HIC'!$C53="","",'2. HIC'!$C53)</f>
        <v>3.8</v>
      </c>
      <c r="C53" s="55" t="str">
        <f>IF('2. HIC'!$D53="","",'2. HIC'!$D53)</f>
        <v>Damage to foundations of existing structure</v>
      </c>
      <c r="D53" s="56" t="str">
        <f>IF('2. HIC'!E53=0,"N",'2. HIC'!E53)</f>
        <v>N</v>
      </c>
      <c r="E53" s="57"/>
      <c r="F53" s="57"/>
      <c r="G53" s="58"/>
      <c r="H53" s="58"/>
      <c r="I53" s="59" t="str">
        <f t="shared" si="0"/>
        <v>No</v>
      </c>
      <c r="J53" s="57"/>
      <c r="K53" s="58"/>
      <c r="L53" s="58"/>
      <c r="M53" s="59" t="str">
        <f t="shared" si="1"/>
        <v>No</v>
      </c>
    </row>
    <row r="54" spans="2:13" ht="15" hidden="1" customHeight="1">
      <c r="B54" s="54" t="str">
        <f>IF('2. HIC'!$C54="","",'2. HIC'!$C54)</f>
        <v>3.9</v>
      </c>
      <c r="C54" s="55" t="str">
        <f>IF('2. HIC'!$D54="","",'2. HIC'!$D54)</f>
        <v>Damage to culverts and tunnels</v>
      </c>
      <c r="D54" s="56" t="str">
        <f>IF('2. HIC'!E54=0,"N",'2. HIC'!E54)</f>
        <v>N</v>
      </c>
      <c r="E54" s="57"/>
      <c r="F54" s="57"/>
      <c r="G54" s="58"/>
      <c r="H54" s="58"/>
      <c r="I54" s="59" t="str">
        <f t="shared" si="0"/>
        <v>No</v>
      </c>
      <c r="J54" s="57"/>
      <c r="K54" s="58"/>
      <c r="L54" s="58"/>
      <c r="M54" s="59" t="str">
        <f t="shared" si="1"/>
        <v>No</v>
      </c>
    </row>
    <row r="55" spans="2:13" ht="15" hidden="1" customHeight="1">
      <c r="B55" s="54" t="str">
        <f>IF('2. HIC'!$C55="","",'2. HIC'!$C55)</f>
        <v>3.10</v>
      </c>
      <c r="C55" s="55" t="str">
        <f>IF('2. HIC'!$D55="","",'2. HIC'!$D55)</f>
        <v>Damage to wells, air raid shelters, mine shafts, other buried structures</v>
      </c>
      <c r="D55" s="56" t="str">
        <f>IF('2. HIC'!E55=0,"N",'2. HIC'!E55)</f>
        <v>N</v>
      </c>
      <c r="E55" s="57"/>
      <c r="F55" s="57"/>
      <c r="G55" s="58"/>
      <c r="H55" s="58"/>
      <c r="I55" s="59" t="str">
        <f t="shared" si="0"/>
        <v>No</v>
      </c>
      <c r="J55" s="57"/>
      <c r="K55" s="58"/>
      <c r="L55" s="58"/>
      <c r="M55" s="59" t="str">
        <f t="shared" si="1"/>
        <v>No</v>
      </c>
    </row>
    <row r="56" spans="2:13" ht="15" hidden="1" customHeight="1">
      <c r="B56" s="54" t="str">
        <f>IF('2. HIC'!$C56="","",'2. HIC'!$C56)</f>
        <v>3.11</v>
      </c>
      <c r="C56" s="55" t="str">
        <f>IF('2. HIC'!$D56="","",'2. HIC'!$D56)</f>
        <v>Delivery areas</v>
      </c>
      <c r="D56" s="56" t="str">
        <f>IF('2. HIC'!E56=0,"N",'2. HIC'!E56)</f>
        <v>N</v>
      </c>
      <c r="E56" s="57"/>
      <c r="F56" s="57"/>
      <c r="G56" s="58"/>
      <c r="H56" s="58"/>
      <c r="I56" s="59" t="str">
        <f t="shared" si="0"/>
        <v>No</v>
      </c>
      <c r="J56" s="57"/>
      <c r="K56" s="58"/>
      <c r="L56" s="58"/>
      <c r="M56" s="59" t="str">
        <f t="shared" si="1"/>
        <v>No</v>
      </c>
    </row>
    <row r="57" spans="2:13" ht="15" hidden="1" customHeight="1">
      <c r="B57" s="54" t="str">
        <f>IF('2. HIC'!$C57="","",'2. HIC'!$C57)</f>
        <v>3.12</v>
      </c>
      <c r="C57" s="55" t="str">
        <f>IF('2. HIC'!$D57="","",'2. HIC'!$D57)</f>
        <v>Fragile Roofs</v>
      </c>
      <c r="D57" s="56" t="str">
        <f>IF('2. HIC'!E57=0,"N",'2. HIC'!E57)</f>
        <v>N</v>
      </c>
      <c r="E57" s="57"/>
      <c r="F57" s="57"/>
      <c r="G57" s="58"/>
      <c r="H57" s="58"/>
      <c r="I57" s="59" t="str">
        <f t="shared" si="0"/>
        <v>No</v>
      </c>
      <c r="J57" s="57"/>
      <c r="K57" s="58"/>
      <c r="L57" s="58"/>
      <c r="M57" s="59" t="str">
        <f t="shared" si="1"/>
        <v>No</v>
      </c>
    </row>
    <row r="58" spans="2:13" ht="15" hidden="1" customHeight="1">
      <c r="B58" s="54" t="str">
        <f>IF('2. HIC'!$C58="","",'2. HIC'!$C58)</f>
        <v>3.13</v>
      </c>
      <c r="C58" s="55" t="str">
        <f>IF('2. HIC'!$D58="","",'2. HIC'!$D58)</f>
        <v>Failure of artificial lighting</v>
      </c>
      <c r="D58" s="56" t="str">
        <f>IF('2. HIC'!E58=0,"N",'2. HIC'!E58)</f>
        <v>N</v>
      </c>
      <c r="E58" s="57"/>
      <c r="F58" s="57"/>
      <c r="G58" s="58"/>
      <c r="H58" s="58"/>
      <c r="I58" s="59" t="str">
        <f t="shared" si="0"/>
        <v>No</v>
      </c>
      <c r="J58" s="57"/>
      <c r="K58" s="58"/>
      <c r="L58" s="58"/>
      <c r="M58" s="59" t="str">
        <f t="shared" si="1"/>
        <v>No</v>
      </c>
    </row>
    <row r="59" spans="2:13" ht="15" hidden="1" customHeight="1">
      <c r="B59" s="54" t="str">
        <f>IF('2. HIC'!$C59="","",'2. HIC'!$C59)</f>
        <v>3.14</v>
      </c>
      <c r="C59" s="55" t="str">
        <f>IF('2. HIC'!$D59="","",'2. HIC'!$D59)</f>
        <v>Interdependence of existing structures</v>
      </c>
      <c r="D59" s="56" t="str">
        <f>IF('2. HIC'!E59=0,"N",'2. HIC'!E59)</f>
        <v>N</v>
      </c>
      <c r="E59" s="57"/>
      <c r="F59" s="57"/>
      <c r="G59" s="58"/>
      <c r="H59" s="58"/>
      <c r="I59" s="59" t="str">
        <f t="shared" si="0"/>
        <v>No</v>
      </c>
      <c r="J59" s="57"/>
      <c r="K59" s="58"/>
      <c r="L59" s="58"/>
      <c r="M59" s="59" t="str">
        <f t="shared" si="1"/>
        <v>No</v>
      </c>
    </row>
    <row r="60" spans="2:13" ht="15" hidden="1" customHeight="1">
      <c r="B60" s="54" t="str">
        <f>IF('2. HIC'!$C60="","",'2. HIC'!$C60)</f>
        <v>3.15</v>
      </c>
      <c r="C60" s="55" t="str">
        <f>IF('2. HIC'!$D60="","",'2. HIC'!$D60)</f>
        <v>Glass Fibre</v>
      </c>
      <c r="D60" s="56" t="str">
        <f>IF('2. HIC'!E60=0,"N",'2. HIC'!E60)</f>
        <v>N</v>
      </c>
      <c r="E60" s="57"/>
      <c r="F60" s="57"/>
      <c r="G60" s="58"/>
      <c r="H60" s="58"/>
      <c r="I60" s="59" t="str">
        <f t="shared" si="0"/>
        <v>No</v>
      </c>
      <c r="J60" s="57"/>
      <c r="K60" s="58"/>
      <c r="L60" s="58"/>
      <c r="M60" s="59" t="str">
        <f t="shared" si="1"/>
        <v>No</v>
      </c>
    </row>
    <row r="61" spans="2:13" ht="15" hidden="1" customHeight="1">
      <c r="B61" s="54" t="str">
        <f>IF('2. HIC'!$C61="","",'2. HIC'!$C61)</f>
        <v>3.16</v>
      </c>
      <c r="C61" s="55" t="str">
        <f>IF('2. HIC'!$D61="","",'2. HIC'!$D61)</f>
        <v>Lifting Equipment</v>
      </c>
      <c r="D61" s="56" t="str">
        <f>IF('2. HIC'!E61=0,"N",'2. HIC'!E61)</f>
        <v>N</v>
      </c>
      <c r="E61" s="57"/>
      <c r="F61" s="57"/>
      <c r="G61" s="58"/>
      <c r="H61" s="58"/>
      <c r="I61" s="59" t="str">
        <f t="shared" si="0"/>
        <v>No</v>
      </c>
      <c r="J61" s="57"/>
      <c r="K61" s="58"/>
      <c r="L61" s="58"/>
      <c r="M61" s="59" t="str">
        <f t="shared" si="1"/>
        <v>No</v>
      </c>
    </row>
    <row r="62" spans="2:13" ht="15" hidden="1" customHeight="1">
      <c r="B62" s="54" t="str">
        <f>IF('2. HIC'!$C62="","",'2. HIC'!$C62)</f>
        <v>3.17</v>
      </c>
      <c r="C62" s="55" t="str">
        <f>IF('2. HIC'!$D62="","",'2. HIC'!$D62)</f>
        <v>Parking</v>
      </c>
      <c r="D62" s="56" t="str">
        <f>IF('2. HIC'!E62=0,"N",'2. HIC'!E62)</f>
        <v>N</v>
      </c>
      <c r="E62" s="57"/>
      <c r="F62" s="57"/>
      <c r="G62" s="58"/>
      <c r="H62" s="58"/>
      <c r="I62" s="59" t="str">
        <f t="shared" si="0"/>
        <v>No</v>
      </c>
      <c r="J62" s="57"/>
      <c r="K62" s="58"/>
      <c r="L62" s="58"/>
      <c r="M62" s="59" t="str">
        <f t="shared" si="1"/>
        <v>No</v>
      </c>
    </row>
    <row r="63" spans="2:13" ht="15" hidden="1" customHeight="1">
      <c r="B63" s="54" t="str">
        <f>IF('2. HIC'!$C63="","",'2. HIC'!$C63)</f>
        <v>3.18</v>
      </c>
      <c r="C63" s="55" t="str">
        <f>IF('2. HIC'!$D63="","",'2. HIC'!$D63)</f>
        <v>Pressure Systems</v>
      </c>
      <c r="D63" s="56" t="str">
        <f>IF('2. HIC'!E63=0,"N",'2. HIC'!E63)</f>
        <v>N</v>
      </c>
      <c r="E63" s="57"/>
      <c r="F63" s="57"/>
      <c r="G63" s="58"/>
      <c r="H63" s="58"/>
      <c r="I63" s="59" t="str">
        <f t="shared" si="0"/>
        <v>No</v>
      </c>
      <c r="J63" s="57"/>
      <c r="K63" s="58"/>
      <c r="L63" s="58"/>
      <c r="M63" s="59" t="str">
        <f t="shared" si="1"/>
        <v>No</v>
      </c>
    </row>
    <row r="64" spans="2:13" ht="15" hidden="1" customHeight="1">
      <c r="B64" s="54" t="str">
        <f>IF('2. HIC'!$C64="","",'2. HIC'!$C64)</f>
        <v>3.19</v>
      </c>
      <c r="C64" s="55" t="str">
        <f>IF('2. HIC'!$D64="","",'2. HIC'!$D64)</f>
        <v>Refrigerants</v>
      </c>
      <c r="D64" s="56" t="str">
        <f>IF('2. HIC'!E64=0,"N",'2. HIC'!E64)</f>
        <v>N</v>
      </c>
      <c r="E64" s="57"/>
      <c r="F64" s="57"/>
      <c r="G64" s="58"/>
      <c r="H64" s="58"/>
      <c r="I64" s="59" t="str">
        <f t="shared" si="0"/>
        <v>No</v>
      </c>
      <c r="J64" s="57"/>
      <c r="K64" s="58"/>
      <c r="L64" s="58"/>
      <c r="M64" s="59" t="str">
        <f t="shared" si="1"/>
        <v>No</v>
      </c>
    </row>
    <row r="65" spans="2:13" ht="15" hidden="1" customHeight="1">
      <c r="B65" s="54" t="str">
        <f>IF('2. HIC'!$C65="","",'2. HIC'!$C65)</f>
        <v>3.20</v>
      </c>
      <c r="C65" s="55" t="str">
        <f>IF('2. HIC'!$D65="","",'2. HIC'!$D65)</f>
        <v>Site Traffic</v>
      </c>
      <c r="D65" s="56" t="str">
        <f>IF('2. HIC'!E65=0,"N",'2. HIC'!E65)</f>
        <v>N</v>
      </c>
      <c r="E65" s="57"/>
      <c r="F65" s="57"/>
      <c r="G65" s="58"/>
      <c r="H65" s="58"/>
      <c r="I65" s="59" t="str">
        <f t="shared" si="0"/>
        <v>No</v>
      </c>
      <c r="J65" s="57"/>
      <c r="K65" s="58"/>
      <c r="L65" s="58"/>
      <c r="M65" s="59" t="str">
        <f t="shared" si="1"/>
        <v>No</v>
      </c>
    </row>
    <row r="66" spans="2:13" ht="15" hidden="1" customHeight="1">
      <c r="B66" s="54" t="str">
        <f>IF('2. HIC'!$C66="","",'2. HIC'!$C66)</f>
        <v>3.21</v>
      </c>
      <c r="C66" s="55" t="str">
        <f>IF('2. HIC'!$D66="","",'2. HIC'!$D66)</f>
        <v>Structural integrity of adjacent structures</v>
      </c>
      <c r="D66" s="56" t="str">
        <f>IF('2. HIC'!E66=0,"N",'2. HIC'!E66)</f>
        <v>N</v>
      </c>
      <c r="E66" s="57"/>
      <c r="F66" s="57"/>
      <c r="G66" s="58"/>
      <c r="H66" s="58"/>
      <c r="I66" s="59" t="str">
        <f t="shared" si="0"/>
        <v>No</v>
      </c>
      <c r="J66" s="57"/>
      <c r="K66" s="58"/>
      <c r="L66" s="58"/>
      <c r="M66" s="59" t="str">
        <f t="shared" si="1"/>
        <v>No</v>
      </c>
    </row>
    <row r="67" spans="2:13" ht="15" hidden="1" customHeight="1">
      <c r="B67" s="54" t="str">
        <f>IF('2. HIC'!$C67="","",'2. HIC'!$C67)</f>
        <v>3.22</v>
      </c>
      <c r="C67" s="55" t="str">
        <f>IF('2. HIC'!$D67="","",'2. HIC'!$D67)</f>
        <v>Unauthorised site access (e.g. history of trespass, vandalism or violence)</v>
      </c>
      <c r="D67" s="56" t="str">
        <f>IF('2. HIC'!E67=0,"N",'2. HIC'!E67)</f>
        <v>N</v>
      </c>
      <c r="E67" s="57"/>
      <c r="F67" s="57"/>
      <c r="G67" s="58"/>
      <c r="H67" s="58"/>
      <c r="I67" s="59" t="str">
        <f t="shared" si="0"/>
        <v>No</v>
      </c>
      <c r="J67" s="57"/>
      <c r="K67" s="58"/>
      <c r="L67" s="58"/>
      <c r="M67" s="59" t="str">
        <f t="shared" si="1"/>
        <v>No</v>
      </c>
    </row>
    <row r="68" spans="2:13" ht="15" hidden="1" customHeight="1">
      <c r="B68" s="54" t="str">
        <f>IF('2. HIC'!$C68="","",'2. HIC'!$C68)</f>
        <v>3.23</v>
      </c>
      <c r="C68" s="55" t="str">
        <f>IF('2. HIC'!$D68="","",'2. HIC'!$D68)</f>
        <v>Visitor Controls</v>
      </c>
      <c r="D68" s="56" t="str">
        <f>IF('2. HIC'!E68=0,"N",'2. HIC'!E68)</f>
        <v>N</v>
      </c>
      <c r="E68" s="57"/>
      <c r="F68" s="57"/>
      <c r="G68" s="58"/>
      <c r="H68" s="58"/>
      <c r="I68" s="59" t="str">
        <f t="shared" si="0"/>
        <v>No</v>
      </c>
      <c r="J68" s="57"/>
      <c r="K68" s="58"/>
      <c r="L68" s="58"/>
      <c r="M68" s="59" t="str">
        <f t="shared" si="1"/>
        <v>No</v>
      </c>
    </row>
    <row r="69" spans="2:13" ht="15" hidden="1" customHeight="1">
      <c r="B69" s="54" t="str">
        <f>IF('2. HIC'!$C69="","",'2. HIC'!$C69)</f>
        <v>3.24</v>
      </c>
      <c r="C69" s="55" t="str">
        <f>IF('2. HIC'!$D69="","",'2. HIC'!$D69)</f>
        <v>Wastewater / clean water treatment</v>
      </c>
      <c r="D69" s="56" t="str">
        <f>IF('2. HIC'!E69=0,"N",'2. HIC'!E69)</f>
        <v>N</v>
      </c>
      <c r="E69" s="57"/>
      <c r="F69" s="57"/>
      <c r="G69" s="58"/>
      <c r="H69" s="58"/>
      <c r="I69" s="59" t="str">
        <f t="shared" si="0"/>
        <v>No</v>
      </c>
      <c r="J69" s="57"/>
      <c r="K69" s="58"/>
      <c r="L69" s="58"/>
      <c r="M69" s="59" t="str">
        <f t="shared" si="1"/>
        <v>No</v>
      </c>
    </row>
    <row r="70" spans="2:13" ht="15" hidden="1" customHeight="1">
      <c r="B70" s="54" t="str">
        <f>IF('2. HIC'!$C70="","",'2. HIC'!$C70)</f>
        <v>3.25</v>
      </c>
      <c r="C70" s="55" t="str">
        <f>IF('2. HIC'!$D70="","",'2. HIC'!$D70)</f>
        <v>Ventilation and exhausts</v>
      </c>
      <c r="D70" s="56" t="str">
        <f>IF('2. HIC'!E70=0,"N",'2. HIC'!E70)</f>
        <v>N</v>
      </c>
      <c r="E70" s="57"/>
      <c r="F70" s="57"/>
      <c r="G70" s="58"/>
      <c r="H70" s="58"/>
      <c r="I70" s="59" t="str">
        <f t="shared" si="0"/>
        <v>No</v>
      </c>
      <c r="J70" s="57"/>
      <c r="K70" s="58"/>
      <c r="L70" s="58"/>
      <c r="M70" s="59" t="str">
        <f t="shared" si="1"/>
        <v>No</v>
      </c>
    </row>
    <row r="71" spans="2:13" ht="15" hidden="1" customHeight="1">
      <c r="B71" s="54" t="str">
        <f>IF('2. HIC'!$C71="","",'2. HIC'!$C71)</f>
        <v>3.26</v>
      </c>
      <c r="C71" s="55" t="str">
        <f>IF('2. HIC'!$D71="","",'2. HIC'!$D71)</f>
        <v>Vibration</v>
      </c>
      <c r="D71" s="56" t="str">
        <f>IF('2. HIC'!E71=0,"N",'2. HIC'!E71)</f>
        <v>N</v>
      </c>
      <c r="E71" s="57"/>
      <c r="F71" s="57"/>
      <c r="G71" s="58"/>
      <c r="H71" s="58"/>
      <c r="I71" s="59" t="str">
        <f t="shared" si="0"/>
        <v>No</v>
      </c>
      <c r="J71" s="57"/>
      <c r="K71" s="58"/>
      <c r="L71" s="58"/>
      <c r="M71" s="59" t="str">
        <f t="shared" si="1"/>
        <v>No</v>
      </c>
    </row>
    <row r="72" spans="2:13" ht="15" hidden="1" customHeight="1">
      <c r="B72" s="54" t="str">
        <f>IF('2. HIC'!$C72="","",'2. HIC'!$C72)</f>
        <v>3.27</v>
      </c>
      <c r="C72" s="55" t="str">
        <f>IF('2. HIC'!$D72="","",'2. HIC'!$D72)</f>
        <v>Working on live works</v>
      </c>
      <c r="D72" s="56" t="str">
        <f>IF('2. HIC'!E72=0,"N",'2. HIC'!E72)</f>
        <v>N</v>
      </c>
      <c r="E72" s="57"/>
      <c r="F72" s="57"/>
      <c r="G72" s="58"/>
      <c r="H72" s="58"/>
      <c r="I72" s="59" t="str">
        <f t="shared" si="0"/>
        <v>No</v>
      </c>
      <c r="J72" s="57"/>
      <c r="K72" s="58"/>
      <c r="L72" s="58"/>
      <c r="M72" s="59" t="str">
        <f t="shared" si="1"/>
        <v>No</v>
      </c>
    </row>
    <row r="73" spans="2:13" ht="15" hidden="1" customHeight="1">
      <c r="B73" s="54" t="str">
        <f>IF('2. HIC'!$C73="","",'2. HIC'!$C73)</f>
        <v>3.28</v>
      </c>
      <c r="C73" s="55" t="str">
        <f>IF('2. HIC'!$D73="","",'2. HIC'!$D73)</f>
        <v>Industrial Processes</v>
      </c>
      <c r="D73" s="56" t="str">
        <f>IF('2. HIC'!E73=0,"N",'2. HIC'!E73)</f>
        <v>N</v>
      </c>
      <c r="E73" s="57"/>
      <c r="F73" s="57"/>
      <c r="G73" s="58"/>
      <c r="H73" s="58"/>
      <c r="I73" s="59" t="str">
        <f t="shared" si="0"/>
        <v>No</v>
      </c>
      <c r="J73" s="57"/>
      <c r="K73" s="58"/>
      <c r="L73" s="58"/>
      <c r="M73" s="59" t="str">
        <f t="shared" si="1"/>
        <v>No</v>
      </c>
    </row>
    <row r="74" spans="2:13" ht="15" hidden="1" customHeight="1">
      <c r="B74" s="54" t="str">
        <f>IF('2. HIC'!$C74="","",'2. HIC'!$C74)</f>
        <v>3.29</v>
      </c>
      <c r="C74" s="55" t="str">
        <f>IF('2. HIC'!$D74="","",'2. HIC'!$D74)</f>
        <v>Historical buildings (listed buildings register)</v>
      </c>
      <c r="D74" s="56" t="str">
        <f>IF('2. HIC'!E74=0,"N",'2. HIC'!E74)</f>
        <v>N</v>
      </c>
      <c r="E74" s="57"/>
      <c r="F74" s="57"/>
      <c r="G74" s="58"/>
      <c r="H74" s="58"/>
      <c r="I74" s="59" t="str">
        <f t="shared" ref="I74:I137" si="2">IF(OR(AND($G74="Medium",$H74="High"),AND($G74="High",$H74="High"),AND($G74="High",$H74="Medium")),"Yes","No")</f>
        <v>No</v>
      </c>
      <c r="J74" s="57"/>
      <c r="K74" s="58"/>
      <c r="L74" s="58"/>
      <c r="M74" s="59" t="str">
        <f t="shared" ref="M74:M137" si="3">IF(OR(AND($K74="Medium",$L74="High"),AND($K74="High",$L74="High"),AND($K74="High",$L74="Medium")),"Yes","No")</f>
        <v>No</v>
      </c>
    </row>
    <row r="75" spans="2:13" ht="15" hidden="1" customHeight="1">
      <c r="B75" s="54" t="str">
        <f>IF('2. HIC'!$C75="","",'2. HIC'!$C75)</f>
        <v>3.30</v>
      </c>
      <c r="C75" s="55" t="str">
        <f>IF('2. HIC'!$D75="","",'2. HIC'!$D75)</f>
        <v>Fragile Materials</v>
      </c>
      <c r="D75" s="56" t="str">
        <f>IF('2. HIC'!E75=0,"N",'2. HIC'!E75)</f>
        <v>N</v>
      </c>
      <c r="E75" s="57"/>
      <c r="F75" s="57"/>
      <c r="G75" s="58"/>
      <c r="H75" s="58"/>
      <c r="I75" s="59" t="str">
        <f t="shared" si="2"/>
        <v>No</v>
      </c>
      <c r="J75" s="57"/>
      <c r="K75" s="58"/>
      <c r="L75" s="58"/>
      <c r="M75" s="59" t="str">
        <f t="shared" si="3"/>
        <v>No</v>
      </c>
    </row>
    <row r="76" spans="2:13" ht="15" hidden="1" customHeight="1">
      <c r="B76" s="54" t="str">
        <f>IF('2. HIC'!$C76="","",'2. HIC'!$C76)</f>
        <v>3.31</v>
      </c>
      <c r="C76" s="55" t="str">
        <f>IF('2. HIC'!$D76="","",'2. HIC'!$D76)</f>
        <v>Fire Damage</v>
      </c>
      <c r="D76" s="56" t="str">
        <f>IF('2. HIC'!E76=0,"N",'2. HIC'!E76)</f>
        <v>N</v>
      </c>
      <c r="E76" s="57"/>
      <c r="F76" s="57"/>
      <c r="G76" s="58"/>
      <c r="H76" s="58"/>
      <c r="I76" s="59" t="str">
        <f t="shared" si="2"/>
        <v>No</v>
      </c>
      <c r="J76" s="57"/>
      <c r="K76" s="58"/>
      <c r="L76" s="58"/>
      <c r="M76" s="59" t="str">
        <f t="shared" si="3"/>
        <v>No</v>
      </c>
    </row>
    <row r="77" spans="2:13" ht="15" hidden="1" customHeight="1">
      <c r="B77" s="54" t="str">
        <f>IF('2. HIC'!$C77="","",'2. HIC'!$C77)</f>
        <v>3.32</v>
      </c>
      <c r="C77" s="55" t="str">
        <f>IF('2. HIC'!$D77="","",'2. HIC'!$D77)</f>
        <v>Post tensioned reinforced concrete</v>
      </c>
      <c r="D77" s="56" t="str">
        <f>IF('2. HIC'!E77=0,"N",'2. HIC'!E77)</f>
        <v>N</v>
      </c>
      <c r="E77" s="57"/>
      <c r="F77" s="57"/>
      <c r="G77" s="58"/>
      <c r="H77" s="58"/>
      <c r="I77" s="59" t="str">
        <f t="shared" si="2"/>
        <v>No</v>
      </c>
      <c r="J77" s="57"/>
      <c r="K77" s="58"/>
      <c r="L77" s="58"/>
      <c r="M77" s="59" t="str">
        <f t="shared" si="3"/>
        <v>No</v>
      </c>
    </row>
    <row r="78" spans="2:13" ht="15" hidden="1" customHeight="1">
      <c r="B78" s="54" t="str">
        <f>IF('2. HIC'!$C78="","",'2. HIC'!$C78)</f>
        <v>3.33</v>
      </c>
      <c r="C78" s="55" t="str">
        <f>IF('2. HIC'!$D78="","",'2. HIC'!$D78)</f>
        <v>Load-bearing walls or elements</v>
      </c>
      <c r="D78" s="56" t="str">
        <f>IF('2. HIC'!E78=0,"N",'2. HIC'!E78)</f>
        <v>N</v>
      </c>
      <c r="E78" s="57"/>
      <c r="F78" s="57"/>
      <c r="G78" s="58"/>
      <c r="H78" s="58"/>
      <c r="I78" s="59" t="str">
        <f t="shared" si="2"/>
        <v>No</v>
      </c>
      <c r="J78" s="57"/>
      <c r="K78" s="58"/>
      <c r="L78" s="58"/>
      <c r="M78" s="59" t="str">
        <f t="shared" si="3"/>
        <v>No</v>
      </c>
    </row>
    <row r="79" spans="2:13" ht="15" hidden="1" customHeight="1">
      <c r="B79" s="54" t="str">
        <f>IF('2. HIC'!$C79="","",'2. HIC'!$C79)</f>
        <v>3.34</v>
      </c>
      <c r="C79" s="55" t="str">
        <f>IF('2. HIC'!$D79="","",'2. HIC'!$D79)</f>
        <v>Structural Instability</v>
      </c>
      <c r="D79" s="56" t="str">
        <f>IF('2. HIC'!E79=0,"N",'2. HIC'!E79)</f>
        <v>N</v>
      </c>
      <c r="E79" s="57"/>
      <c r="F79" s="57"/>
      <c r="G79" s="58"/>
      <c r="H79" s="58"/>
      <c r="I79" s="59" t="str">
        <f t="shared" si="2"/>
        <v>No</v>
      </c>
      <c r="J79" s="57"/>
      <c r="K79" s="58"/>
      <c r="L79" s="58"/>
      <c r="M79" s="59" t="str">
        <f t="shared" si="3"/>
        <v>No</v>
      </c>
    </row>
    <row r="80" spans="2:13" ht="15" hidden="1" customHeight="1">
      <c r="B80" s="54" t="str">
        <f>IF('2. HIC'!$C80="","",'2. HIC'!$C80)</f>
        <v>3.35</v>
      </c>
      <c r="C80" s="55" t="str">
        <f>IF('2. HIC'!$D80="","",'2. HIC'!$D80)</f>
        <v>Client's Activities</v>
      </c>
      <c r="D80" s="56" t="str">
        <f>IF('2. HIC'!E80=0,"N",'2. HIC'!E80)</f>
        <v>N</v>
      </c>
      <c r="E80" s="57"/>
      <c r="F80" s="57"/>
      <c r="G80" s="58"/>
      <c r="H80" s="58"/>
      <c r="I80" s="59" t="str">
        <f t="shared" si="2"/>
        <v>No</v>
      </c>
      <c r="J80" s="57"/>
      <c r="K80" s="58"/>
      <c r="L80" s="58"/>
      <c r="M80" s="59" t="str">
        <f t="shared" si="3"/>
        <v>No</v>
      </c>
    </row>
    <row r="81" spans="2:13" ht="15" hidden="1" customHeight="1">
      <c r="B81" s="54" t="str">
        <f>IF('2. HIC'!$C81="","",'2. HIC'!$C81)</f>
        <v>3.36</v>
      </c>
      <c r="C81" s="55" t="str">
        <f>IF('2. HIC'!$D81="","",'2. HIC'!$D81)</f>
        <v>COMAH site</v>
      </c>
      <c r="D81" s="56" t="str">
        <f>IF('2. HIC'!E81=0,"N",'2. HIC'!E81)</f>
        <v>N</v>
      </c>
      <c r="E81" s="57"/>
      <c r="F81" s="57"/>
      <c r="G81" s="58"/>
      <c r="H81" s="58"/>
      <c r="I81" s="59" t="str">
        <f t="shared" si="2"/>
        <v>No</v>
      </c>
      <c r="J81" s="57"/>
      <c r="K81" s="58"/>
      <c r="L81" s="58"/>
      <c r="M81" s="59" t="str">
        <f t="shared" si="3"/>
        <v>No</v>
      </c>
    </row>
    <row r="82" spans="2:13" ht="15" hidden="1" customHeight="1">
      <c r="B82" s="54" t="str">
        <f>IF('2. HIC'!$C82="","",'2. HIC'!$C82)</f>
        <v>3.37</v>
      </c>
      <c r="C82" s="55" t="str">
        <f>IF('2. HIC'!$D82="","",'2. HIC'!$D82)</f>
        <v>Buried Structure, Other</v>
      </c>
      <c r="D82" s="56" t="str">
        <f>IF('2. HIC'!E82=0,"N",'2. HIC'!E82)</f>
        <v>N</v>
      </c>
      <c r="E82" s="57"/>
      <c r="F82" s="57"/>
      <c r="G82" s="58"/>
      <c r="H82" s="58"/>
      <c r="I82" s="59" t="str">
        <f t="shared" si="2"/>
        <v>No</v>
      </c>
      <c r="J82" s="57"/>
      <c r="K82" s="58"/>
      <c r="L82" s="58"/>
      <c r="M82" s="59" t="str">
        <f t="shared" si="3"/>
        <v>No</v>
      </c>
    </row>
    <row r="83" spans="2:13" ht="15" hidden="1" customHeight="1">
      <c r="B83" s="54" t="str">
        <f>IF('2. HIC'!$C83="","",'2. HIC'!$C83)</f>
        <v>3.38</v>
      </c>
      <c r="C83" s="55" t="str">
        <f>IF('2. HIC'!$D83="","",'2. HIC'!$D83)</f>
        <v>Other</v>
      </c>
      <c r="D83" s="56" t="str">
        <f>IF('2. HIC'!E83=0,"N",'2. HIC'!E83)</f>
        <v>N</v>
      </c>
      <c r="E83" s="57"/>
      <c r="F83" s="57"/>
      <c r="G83" s="58"/>
      <c r="H83" s="58"/>
      <c r="I83" s="59" t="str">
        <f t="shared" si="2"/>
        <v>No</v>
      </c>
      <c r="J83" s="57"/>
      <c r="K83" s="58"/>
      <c r="L83" s="58"/>
      <c r="M83" s="59" t="str">
        <f t="shared" si="3"/>
        <v>No</v>
      </c>
    </row>
    <row r="84" spans="2:13" ht="15" hidden="1" customHeight="1">
      <c r="B84" s="54">
        <f>IF('2. HIC'!$C84="","",'2. HIC'!$C84)</f>
        <v>3.39</v>
      </c>
      <c r="C84" s="55" t="str">
        <f>IF('2. HIC'!$D84="","",'2. HIC'!$D84)</f>
        <v>Other</v>
      </c>
      <c r="D84" s="56" t="str">
        <f>IF('2. HIC'!E84=0,"N",'2. HIC'!E84)</f>
        <v>N</v>
      </c>
      <c r="E84" s="57"/>
      <c r="F84" s="57"/>
      <c r="G84" s="58"/>
      <c r="H84" s="58"/>
      <c r="I84" s="59" t="str">
        <f t="shared" si="2"/>
        <v>No</v>
      </c>
      <c r="J84" s="57"/>
      <c r="K84" s="58"/>
      <c r="L84" s="58"/>
      <c r="M84" s="59" t="str">
        <f t="shared" si="3"/>
        <v>No</v>
      </c>
    </row>
    <row r="85" spans="2:13" ht="15" hidden="1" customHeight="1">
      <c r="B85" s="54" t="str">
        <f>IF('2. HIC'!$C85="","",'2. HIC'!$C85)</f>
        <v>4.1</v>
      </c>
      <c r="C85" s="55" t="str">
        <f>IF('2. HIC'!$D85="","",'2. HIC'!$D85)</f>
        <v>BT and Other Telecommunications</v>
      </c>
      <c r="D85" s="56" t="str">
        <f>IF('2. HIC'!E85=0,"N",'2. HIC'!E85)</f>
        <v>N</v>
      </c>
      <c r="E85" s="57"/>
      <c r="F85" s="57"/>
      <c r="G85" s="58"/>
      <c r="H85" s="58"/>
      <c r="I85" s="59" t="str">
        <f t="shared" si="2"/>
        <v>No</v>
      </c>
      <c r="J85" s="57"/>
      <c r="K85" s="58"/>
      <c r="L85" s="58"/>
      <c r="M85" s="59" t="str">
        <f t="shared" si="3"/>
        <v>No</v>
      </c>
    </row>
    <row r="86" spans="2:13" ht="15" hidden="1" customHeight="1">
      <c r="B86" s="54" t="str">
        <f>IF('2. HIC'!$C86="","",'2. HIC'!$C86)</f>
        <v>4.2</v>
      </c>
      <c r="C86" s="55" t="str">
        <f>IF('2. HIC'!$D86="","",'2. HIC'!$D86)</f>
        <v>Cable TV / Fibre Optic Cables</v>
      </c>
      <c r="D86" s="56" t="str">
        <f>IF('2. HIC'!E86=0,"N",'2. HIC'!E86)</f>
        <v>N</v>
      </c>
      <c r="E86" s="57"/>
      <c r="F86" s="57"/>
      <c r="G86" s="58"/>
      <c r="H86" s="58"/>
      <c r="I86" s="59" t="str">
        <f t="shared" si="2"/>
        <v>No</v>
      </c>
      <c r="J86" s="57"/>
      <c r="K86" s="58"/>
      <c r="L86" s="58"/>
      <c r="M86" s="59" t="str">
        <f t="shared" si="3"/>
        <v>No</v>
      </c>
    </row>
    <row r="87" spans="2:13" ht="15" hidden="1" customHeight="1">
      <c r="B87" s="54" t="str">
        <f>IF('2. HIC'!$C87="","",'2. HIC'!$C87)</f>
        <v>4.3</v>
      </c>
      <c r="C87" s="55" t="str">
        <f>IF('2. HIC'!$D87="","",'2. HIC'!$D87)</f>
        <v>Gas Mains</v>
      </c>
      <c r="D87" s="56" t="str">
        <f>IF('2. HIC'!E87=0,"N",'2. HIC'!E87)</f>
        <v>N</v>
      </c>
      <c r="E87" s="57"/>
      <c r="F87" s="57"/>
      <c r="G87" s="58"/>
      <c r="H87" s="58"/>
      <c r="I87" s="59" t="str">
        <f t="shared" si="2"/>
        <v>No</v>
      </c>
      <c r="J87" s="57"/>
      <c r="K87" s="58"/>
      <c r="L87" s="58"/>
      <c r="M87" s="59" t="str">
        <f t="shared" si="3"/>
        <v>No</v>
      </c>
    </row>
    <row r="88" spans="2:13" ht="15" hidden="1" customHeight="1">
      <c r="B88" s="54" t="str">
        <f>IF('2. HIC'!$C88="","",'2. HIC'!$C88)</f>
        <v>4.4</v>
      </c>
      <c r="C88" s="55" t="str">
        <f>IF('2. HIC'!$D88="","",'2. HIC'!$D88)</f>
        <v>Electricity (above ground - cables, pylons etc.)</v>
      </c>
      <c r="D88" s="56" t="str">
        <f>IF('2. HIC'!E88=0,"N",'2. HIC'!E88)</f>
        <v>N</v>
      </c>
      <c r="E88" s="57"/>
      <c r="F88" s="57"/>
      <c r="G88" s="58"/>
      <c r="H88" s="58"/>
      <c r="I88" s="59" t="str">
        <f t="shared" si="2"/>
        <v>No</v>
      </c>
      <c r="J88" s="57"/>
      <c r="K88" s="58"/>
      <c r="L88" s="58"/>
      <c r="M88" s="59" t="str">
        <f t="shared" si="3"/>
        <v>No</v>
      </c>
    </row>
    <row r="89" spans="2:13" ht="15" hidden="1" customHeight="1">
      <c r="B89" s="54" t="str">
        <f>IF('2. HIC'!$C89="","",'2. HIC'!$C89)</f>
        <v>4.5</v>
      </c>
      <c r="C89" s="55" t="str">
        <f>IF('2. HIC'!$D89="","",'2. HIC'!$D89)</f>
        <v>Electricity (below ground)</v>
      </c>
      <c r="D89" s="56" t="str">
        <f>IF('2. HIC'!E89=0,"N",'2. HIC'!E89)</f>
        <v>N</v>
      </c>
      <c r="E89" s="57"/>
      <c r="F89" s="57"/>
      <c r="G89" s="58"/>
      <c r="H89" s="58"/>
      <c r="I89" s="59" t="str">
        <f t="shared" si="2"/>
        <v>No</v>
      </c>
      <c r="J89" s="57"/>
      <c r="K89" s="58"/>
      <c r="L89" s="58"/>
      <c r="M89" s="59" t="str">
        <f t="shared" si="3"/>
        <v>No</v>
      </c>
    </row>
    <row r="90" spans="2:13" ht="15" hidden="1" customHeight="1">
      <c r="B90" s="54" t="str">
        <f>IF('2. HIC'!$C90="","",'2. HIC'!$C90)</f>
        <v>4.6</v>
      </c>
      <c r="C90" s="55" t="str">
        <f>IF('2. HIC'!$D90="","",'2. HIC'!$D90)</f>
        <v>Pipe bridges or supported services</v>
      </c>
      <c r="D90" s="56" t="str">
        <f>IF('2. HIC'!E90=0,"N",'2. HIC'!E90)</f>
        <v>N</v>
      </c>
      <c r="E90" s="57"/>
      <c r="F90" s="57"/>
      <c r="G90" s="58"/>
      <c r="H90" s="58"/>
      <c r="I90" s="59" t="str">
        <f t="shared" si="2"/>
        <v>No</v>
      </c>
      <c r="J90" s="57"/>
      <c r="K90" s="58"/>
      <c r="L90" s="58"/>
      <c r="M90" s="59" t="str">
        <f t="shared" si="3"/>
        <v>No</v>
      </c>
    </row>
    <row r="91" spans="2:13" ht="15" hidden="1" customHeight="1">
      <c r="B91" s="54" t="str">
        <f>IF('2. HIC'!$C91="","",'2. HIC'!$C91)</f>
        <v>4.7</v>
      </c>
      <c r="C91" s="55" t="str">
        <f>IF('2. HIC'!$D91="","",'2. HIC'!$D91)</f>
        <v>Potable water mains</v>
      </c>
      <c r="D91" s="56" t="str">
        <f>IF('2. HIC'!E91=0,"N",'2. HIC'!E91)</f>
        <v>N</v>
      </c>
      <c r="E91" s="57"/>
      <c r="F91" s="57"/>
      <c r="G91" s="58"/>
      <c r="H91" s="58"/>
      <c r="I91" s="59" t="str">
        <f t="shared" si="2"/>
        <v>No</v>
      </c>
      <c r="J91" s="57"/>
      <c r="K91" s="58"/>
      <c r="L91" s="58"/>
      <c r="M91" s="59" t="str">
        <f t="shared" si="3"/>
        <v>No</v>
      </c>
    </row>
    <row r="92" spans="2:13" ht="15" hidden="1" customHeight="1">
      <c r="B92" s="54" t="str">
        <f>IF('2. HIC'!$C92="","",'2. HIC'!$C92)</f>
        <v>4.8</v>
      </c>
      <c r="C92" s="55" t="str">
        <f>IF('2. HIC'!$D92="","",'2. HIC'!$D92)</f>
        <v>Private pipelines or feeds</v>
      </c>
      <c r="D92" s="56" t="str">
        <f>IF('2. HIC'!E92=0,"N",'2. HIC'!E92)</f>
        <v>N</v>
      </c>
      <c r="E92" s="57"/>
      <c r="F92" s="57"/>
      <c r="G92" s="58"/>
      <c r="H92" s="58"/>
      <c r="I92" s="59" t="str">
        <f t="shared" si="2"/>
        <v>No</v>
      </c>
      <c r="J92" s="57"/>
      <c r="K92" s="58"/>
      <c r="L92" s="58"/>
      <c r="M92" s="59" t="str">
        <f t="shared" si="3"/>
        <v>No</v>
      </c>
    </row>
    <row r="93" spans="2:13" ht="15" hidden="1" customHeight="1">
      <c r="B93" s="54" t="str">
        <f>IF('2. HIC'!$C93="","",'2. HIC'!$C93)</f>
        <v>4.9</v>
      </c>
      <c r="C93" s="55" t="str">
        <f>IF('2. HIC'!$D93="","",'2. HIC'!$D93)</f>
        <v>Waste, wastewater, stormwater pipes and mains</v>
      </c>
      <c r="D93" s="56" t="str">
        <f>IF('2. HIC'!E93=0,"N",'2. HIC'!E93)</f>
        <v>N</v>
      </c>
      <c r="E93" s="57"/>
      <c r="F93" s="57"/>
      <c r="G93" s="58"/>
      <c r="H93" s="58"/>
      <c r="I93" s="59" t="str">
        <f t="shared" si="2"/>
        <v>No</v>
      </c>
      <c r="J93" s="57"/>
      <c r="K93" s="58"/>
      <c r="L93" s="58"/>
      <c r="M93" s="59" t="str">
        <f t="shared" si="3"/>
        <v>No</v>
      </c>
    </row>
    <row r="94" spans="2:13" ht="15" hidden="1" customHeight="1">
      <c r="B94" s="54" t="str">
        <f>IF('2. HIC'!$C94="","",'2. HIC'!$C94)</f>
        <v>4.10</v>
      </c>
      <c r="C94" s="55" t="str">
        <f>IF('2. HIC'!$D94="","",'2. HIC'!$D94)</f>
        <v>High Risk Asset / Major Accident Hazard Pipeline (see tab 5)</v>
      </c>
      <c r="D94" s="56" t="str">
        <f>IF('2. HIC'!E94=0,"N",'2. HIC'!E94)</f>
        <v>N</v>
      </c>
      <c r="E94" s="57"/>
      <c r="F94" s="57"/>
      <c r="G94" s="58"/>
      <c r="H94" s="58"/>
      <c r="I94" s="59" t="str">
        <f t="shared" si="2"/>
        <v>No</v>
      </c>
      <c r="J94" s="57"/>
      <c r="K94" s="58"/>
      <c r="L94" s="58"/>
      <c r="M94" s="59" t="str">
        <f t="shared" si="3"/>
        <v>No</v>
      </c>
    </row>
    <row r="95" spans="2:13" ht="15" hidden="1" customHeight="1">
      <c r="B95" s="54" t="str">
        <f>IF('2. HIC'!$C95="","",'2. HIC'!$C95)</f>
        <v>4.11</v>
      </c>
      <c r="C95" s="55" t="str">
        <f>IF('2. HIC'!$D95="","",'2. HIC'!$D95)</f>
        <v>Pumping mains</v>
      </c>
      <c r="D95" s="56" t="str">
        <f>IF('2. HIC'!E95=0,"N",'2. HIC'!E95)</f>
        <v>N</v>
      </c>
      <c r="E95" s="57"/>
      <c r="F95" s="57"/>
      <c r="G95" s="58"/>
      <c r="H95" s="58"/>
      <c r="I95" s="59" t="str">
        <f t="shared" si="2"/>
        <v>No</v>
      </c>
      <c r="J95" s="57"/>
      <c r="K95" s="58"/>
      <c r="L95" s="58"/>
      <c r="M95" s="59" t="str">
        <f t="shared" si="3"/>
        <v>No</v>
      </c>
    </row>
    <row r="96" spans="2:13" ht="15" hidden="1" customHeight="1">
      <c r="B96" s="54" t="str">
        <f>IF('2. HIC'!$C96="","",'2. HIC'!$C96)</f>
        <v>4.12</v>
      </c>
      <c r="C96" s="55" t="str">
        <f>IF('2. HIC'!$D96="","",'2. HIC'!$D96)</f>
        <v>Stored Energy (inc. pressurised work, electrical live systems, coils of wire or steel banding, etc.)</v>
      </c>
      <c r="D96" s="56" t="str">
        <f>IF('2. HIC'!E96=0,"N",'2. HIC'!E96)</f>
        <v>N</v>
      </c>
      <c r="E96" s="57"/>
      <c r="F96" s="57"/>
      <c r="G96" s="58"/>
      <c r="H96" s="58"/>
      <c r="I96" s="59" t="str">
        <f t="shared" si="2"/>
        <v>No</v>
      </c>
      <c r="J96" s="57"/>
      <c r="K96" s="58"/>
      <c r="L96" s="58"/>
      <c r="M96" s="59" t="str">
        <f t="shared" si="3"/>
        <v>No</v>
      </c>
    </row>
    <row r="97" spans="2:13" ht="15" hidden="1" customHeight="1">
      <c r="B97" s="54" t="str">
        <f>IF('2. HIC'!$C97="","",'2. HIC'!$C97)</f>
        <v>4.13</v>
      </c>
      <c r="C97" s="55" t="str">
        <f>IF('2. HIC'!$D97="","",'2. HIC'!$D97)</f>
        <v>Other</v>
      </c>
      <c r="D97" s="56" t="str">
        <f>IF('2. HIC'!E97=0,"N",'2. HIC'!E97)</f>
        <v>N</v>
      </c>
      <c r="E97" s="57"/>
      <c r="F97" s="57"/>
      <c r="G97" s="58"/>
      <c r="H97" s="58"/>
      <c r="I97" s="59" t="str">
        <f t="shared" si="2"/>
        <v>No</v>
      </c>
      <c r="J97" s="57"/>
      <c r="K97" s="58"/>
      <c r="L97" s="58"/>
      <c r="M97" s="59" t="str">
        <f t="shared" si="3"/>
        <v>No</v>
      </c>
    </row>
    <row r="98" spans="2:13" ht="15" hidden="1" customHeight="1">
      <c r="B98" s="54" t="str">
        <f>IF('2. HIC'!$C98="","",'2. HIC'!$C98)</f>
        <v>4.14</v>
      </c>
      <c r="C98" s="55" t="str">
        <f>IF('2. HIC'!$D98="","",'2. HIC'!$D98)</f>
        <v>Other</v>
      </c>
      <c r="D98" s="56" t="str">
        <f>IF('2. HIC'!E98=0,"N",'2. HIC'!E98)</f>
        <v>N</v>
      </c>
      <c r="E98" s="57"/>
      <c r="F98" s="57"/>
      <c r="G98" s="58"/>
      <c r="H98" s="58"/>
      <c r="I98" s="59" t="str">
        <f t="shared" si="2"/>
        <v>No</v>
      </c>
      <c r="J98" s="57"/>
      <c r="K98" s="58"/>
      <c r="L98" s="58"/>
      <c r="M98" s="59" t="str">
        <f t="shared" si="3"/>
        <v>No</v>
      </c>
    </row>
    <row r="99" spans="2:13" ht="15" hidden="1" customHeight="1">
      <c r="B99" s="54" t="str">
        <f>IF('2. HIC'!$C99="","",'2. HIC'!$C99)</f>
        <v>5.1</v>
      </c>
      <c r="C99" s="55" t="str">
        <f>IF('2. HIC'!$D99="","",'2. HIC'!$D99)</f>
        <v>Conflict with local events (e.g. sports events, concerts etc.)</v>
      </c>
      <c r="D99" s="56" t="str">
        <f>IF('2. HIC'!E99=0,"N",'2. HIC'!E99)</f>
        <v>N</v>
      </c>
      <c r="E99" s="57"/>
      <c r="F99" s="57"/>
      <c r="G99" s="58"/>
      <c r="H99" s="58"/>
      <c r="I99" s="59" t="str">
        <f t="shared" si="2"/>
        <v>No</v>
      </c>
      <c r="J99" s="57"/>
      <c r="K99" s="58"/>
      <c r="L99" s="58"/>
      <c r="M99" s="59" t="str">
        <f t="shared" si="3"/>
        <v>No</v>
      </c>
    </row>
    <row r="100" spans="2:13" ht="15" hidden="1" customHeight="1">
      <c r="B100" s="54" t="str">
        <f>IF('2. HIC'!$C100="","",'2. HIC'!$C100)</f>
        <v>5.2</v>
      </c>
      <c r="C100" s="55" t="str">
        <f>IF('2. HIC'!$D100="","",'2. HIC'!$D100)</f>
        <v>Client's Roads</v>
      </c>
      <c r="D100" s="56" t="str">
        <f>IF('2. HIC'!E100=0,"N",'2. HIC'!E100)</f>
        <v>N</v>
      </c>
      <c r="E100" s="57"/>
      <c r="F100" s="57"/>
      <c r="G100" s="58"/>
      <c r="H100" s="58"/>
      <c r="I100" s="59" t="str">
        <f t="shared" si="2"/>
        <v>No</v>
      </c>
      <c r="J100" s="57"/>
      <c r="K100" s="58"/>
      <c r="L100" s="58"/>
      <c r="M100" s="59" t="str">
        <f t="shared" si="3"/>
        <v>No</v>
      </c>
    </row>
    <row r="101" spans="2:13" ht="15" hidden="1" customHeight="1">
      <c r="B101" s="54" t="str">
        <f>IF('2. HIC'!$C101="","",'2. HIC'!$C101)</f>
        <v>5.3</v>
      </c>
      <c r="C101" s="55" t="str">
        <f>IF('2. HIC'!$D101="","",'2. HIC'!$D101)</f>
        <v>Increased Traffic Movements</v>
      </c>
      <c r="D101" s="56" t="str">
        <f>IF('2. HIC'!E101=0,"N",'2. HIC'!E101)</f>
        <v>N</v>
      </c>
      <c r="E101" s="57"/>
      <c r="F101" s="57"/>
      <c r="G101" s="58"/>
      <c r="H101" s="58"/>
      <c r="I101" s="59" t="str">
        <f t="shared" si="2"/>
        <v>No</v>
      </c>
      <c r="J101" s="57"/>
      <c r="K101" s="58"/>
      <c r="L101" s="58"/>
      <c r="M101" s="59" t="str">
        <f t="shared" si="3"/>
        <v>No</v>
      </c>
    </row>
    <row r="102" spans="2:13" ht="15" hidden="1" customHeight="1">
      <c r="B102" s="54" t="str">
        <f>IF('2. HIC'!$C102="","",'2. HIC'!$C102)</f>
        <v>5.4</v>
      </c>
      <c r="C102" s="55" t="str">
        <f>IF('2. HIC'!$D102="","",'2. HIC'!$D102)</f>
        <v>Residential areas and schools</v>
      </c>
      <c r="D102" s="56" t="str">
        <f>IF('2. HIC'!E102=0,"N",'2. HIC'!E102)</f>
        <v>N</v>
      </c>
      <c r="E102" s="57"/>
      <c r="F102" s="57"/>
      <c r="G102" s="58"/>
      <c r="H102" s="58"/>
      <c r="I102" s="59" t="str">
        <f t="shared" si="2"/>
        <v>No</v>
      </c>
      <c r="J102" s="57"/>
      <c r="K102" s="58"/>
      <c r="L102" s="58"/>
      <c r="M102" s="59" t="str">
        <f t="shared" si="3"/>
        <v>No</v>
      </c>
    </row>
    <row r="103" spans="2:13" ht="15" hidden="1" customHeight="1">
      <c r="B103" s="54" t="str">
        <f>IF('2. HIC'!$C103="","",'2. HIC'!$C103)</f>
        <v>5.5</v>
      </c>
      <c r="C103" s="55" t="str">
        <f>IF('2. HIC'!$D103="","",'2. HIC'!$D103)</f>
        <v>Heavy goods deliveries</v>
      </c>
      <c r="D103" s="56" t="str">
        <f>IF('2. HIC'!E103=0,"N",'2. HIC'!E103)</f>
        <v>N</v>
      </c>
      <c r="E103" s="57"/>
      <c r="F103" s="57"/>
      <c r="G103" s="58"/>
      <c r="H103" s="58"/>
      <c r="I103" s="59" t="str">
        <f t="shared" si="2"/>
        <v>No</v>
      </c>
      <c r="J103" s="57"/>
      <c r="K103" s="58"/>
      <c r="L103" s="58"/>
      <c r="M103" s="59" t="str">
        <f t="shared" si="3"/>
        <v>No</v>
      </c>
    </row>
    <row r="104" spans="2:13" ht="15" hidden="1" customHeight="1">
      <c r="B104" s="54" t="str">
        <f>IF('2. HIC'!$C104="","",'2. HIC'!$C104)</f>
        <v>5.6</v>
      </c>
      <c r="C104" s="55" t="str">
        <f>IF('2. HIC'!$D104="","",'2. HIC'!$D104)</f>
        <v>Narrow Roads / Bridges</v>
      </c>
      <c r="D104" s="56" t="str">
        <f>IF('2. HIC'!E104=0,"N",'2. HIC'!E104)</f>
        <v>N</v>
      </c>
      <c r="E104" s="57"/>
      <c r="F104" s="57"/>
      <c r="G104" s="58"/>
      <c r="H104" s="58"/>
      <c r="I104" s="59" t="str">
        <f t="shared" si="2"/>
        <v>No</v>
      </c>
      <c r="J104" s="57"/>
      <c r="K104" s="58"/>
      <c r="L104" s="58"/>
      <c r="M104" s="59" t="str">
        <f t="shared" si="3"/>
        <v>No</v>
      </c>
    </row>
    <row r="105" spans="2:13" ht="15" hidden="1" customHeight="1">
      <c r="B105" s="54" t="str">
        <f>IF('2. HIC'!$C105="","",'2. HIC'!$C105)</f>
        <v>5.7</v>
      </c>
      <c r="C105" s="55" t="str">
        <f>IF('2. HIC'!$D105="","",'2. HIC'!$D105)</f>
        <v>Low Bridges</v>
      </c>
      <c r="D105" s="56" t="str">
        <f>IF('2. HIC'!E105=0,"N",'2. HIC'!E105)</f>
        <v>N</v>
      </c>
      <c r="E105" s="57"/>
      <c r="F105" s="57"/>
      <c r="G105" s="58"/>
      <c r="H105" s="58"/>
      <c r="I105" s="59" t="str">
        <f t="shared" si="2"/>
        <v>No</v>
      </c>
      <c r="J105" s="57"/>
      <c r="K105" s="58"/>
      <c r="L105" s="58"/>
      <c r="M105" s="59" t="str">
        <f t="shared" si="3"/>
        <v>No</v>
      </c>
    </row>
    <row r="106" spans="2:13" ht="15" hidden="1" customHeight="1">
      <c r="B106" s="54" t="str">
        <f>IF('2. HIC'!$C106="","",'2. HIC'!$C106)</f>
        <v>5.8</v>
      </c>
      <c r="C106" s="55" t="str">
        <f>IF('2. HIC'!$D106="","",'2. HIC'!$D106)</f>
        <v>Overhead power cables</v>
      </c>
      <c r="D106" s="56" t="str">
        <f>IF('2. HIC'!E106=0,"N",'2. HIC'!E106)</f>
        <v>N</v>
      </c>
      <c r="E106" s="57"/>
      <c r="F106" s="57"/>
      <c r="G106" s="58"/>
      <c r="H106" s="58"/>
      <c r="I106" s="59" t="str">
        <f t="shared" si="2"/>
        <v>No</v>
      </c>
      <c r="J106" s="57"/>
      <c r="K106" s="58"/>
      <c r="L106" s="58"/>
      <c r="M106" s="59" t="str">
        <f t="shared" si="3"/>
        <v>No</v>
      </c>
    </row>
    <row r="107" spans="2:13" ht="15" hidden="1" customHeight="1">
      <c r="B107" s="54" t="str">
        <f>IF('2. HIC'!$C107="","",'2. HIC'!$C107)</f>
        <v>5.9</v>
      </c>
      <c r="C107" s="55" t="str">
        <f>IF('2. HIC'!$D107="","",'2. HIC'!$D107)</f>
        <v>Parking Restrictions</v>
      </c>
      <c r="D107" s="56" t="str">
        <f>IF('2. HIC'!E107=0,"N",'2. HIC'!E107)</f>
        <v>N</v>
      </c>
      <c r="E107" s="57"/>
      <c r="F107" s="57"/>
      <c r="G107" s="58"/>
      <c r="H107" s="58"/>
      <c r="I107" s="59" t="str">
        <f t="shared" si="2"/>
        <v>No</v>
      </c>
      <c r="J107" s="57"/>
      <c r="K107" s="58"/>
      <c r="L107" s="58"/>
      <c r="M107" s="59" t="str">
        <f t="shared" si="3"/>
        <v>No</v>
      </c>
    </row>
    <row r="108" spans="2:13" ht="15" hidden="1" customHeight="1">
      <c r="B108" s="54" t="str">
        <f>IF('2. HIC'!$C108="","",'2. HIC'!$C108)</f>
        <v>5.10</v>
      </c>
      <c r="C108" s="55" t="str">
        <f>IF('2. HIC'!$D108="","",'2. HIC'!$D108)</f>
        <v>Rights of way</v>
      </c>
      <c r="D108" s="56" t="str">
        <f>IF('2. HIC'!E108=0,"N",'2. HIC'!E108)</f>
        <v>N</v>
      </c>
      <c r="E108" s="57"/>
      <c r="F108" s="57"/>
      <c r="G108" s="58"/>
      <c r="H108" s="58"/>
      <c r="I108" s="59" t="str">
        <f t="shared" si="2"/>
        <v>No</v>
      </c>
      <c r="J108" s="57"/>
      <c r="K108" s="58"/>
      <c r="L108" s="58"/>
      <c r="M108" s="59" t="str">
        <f t="shared" si="3"/>
        <v>No</v>
      </c>
    </row>
    <row r="109" spans="2:13" ht="15" hidden="1" customHeight="1">
      <c r="B109" s="54" t="str">
        <f>IF('2. HIC'!$C109="","",'2. HIC'!$C109)</f>
        <v>5.11</v>
      </c>
      <c r="C109" s="55" t="str">
        <f>IF('2. HIC'!$D109="","",'2. HIC'!$D109)</f>
        <v>Shared Access</v>
      </c>
      <c r="D109" s="56" t="str">
        <f>IF('2. HIC'!E109=0,"N",'2. HIC'!E109)</f>
        <v>N</v>
      </c>
      <c r="E109" s="57"/>
      <c r="F109" s="57"/>
      <c r="G109" s="58"/>
      <c r="H109" s="58"/>
      <c r="I109" s="59" t="str">
        <f t="shared" si="2"/>
        <v>No</v>
      </c>
      <c r="J109" s="57"/>
      <c r="K109" s="58"/>
      <c r="L109" s="58"/>
      <c r="M109" s="59" t="str">
        <f t="shared" si="3"/>
        <v>No</v>
      </c>
    </row>
    <row r="110" spans="2:13" ht="15" hidden="1" customHeight="1">
      <c r="B110" s="54" t="str">
        <f>IF('2. HIC'!$C110="","",'2. HIC'!$C110)</f>
        <v>5.12</v>
      </c>
      <c r="C110" s="55" t="str">
        <f>IF('2. HIC'!$D110="","",'2. HIC'!$D110)</f>
        <v>Traffic systems and restrictions</v>
      </c>
      <c r="D110" s="56" t="str">
        <f>IF('2. HIC'!E110=0,"N",'2. HIC'!E110)</f>
        <v>N</v>
      </c>
      <c r="E110" s="57"/>
      <c r="F110" s="57"/>
      <c r="G110" s="58"/>
      <c r="H110" s="58"/>
      <c r="I110" s="59" t="str">
        <f t="shared" si="2"/>
        <v>No</v>
      </c>
      <c r="J110" s="57"/>
      <c r="K110" s="58"/>
      <c r="L110" s="58"/>
      <c r="M110" s="59" t="str">
        <f t="shared" si="3"/>
        <v>No</v>
      </c>
    </row>
    <row r="111" spans="2:13" ht="15" hidden="1" customHeight="1">
      <c r="B111" s="54" t="str">
        <f>IF('2. HIC'!$C111="","",'2. HIC'!$C111)</f>
        <v>5.13</v>
      </c>
      <c r="C111" s="55" t="str">
        <f>IF('2. HIC'!$D111="","",'2. HIC'!$D111)</f>
        <v>Weak bridges</v>
      </c>
      <c r="D111" s="56" t="str">
        <f>IF('2. HIC'!E111=0,"N",'2. HIC'!E111)</f>
        <v>N</v>
      </c>
      <c r="E111" s="57"/>
      <c r="F111" s="57"/>
      <c r="G111" s="58"/>
      <c r="H111" s="58"/>
      <c r="I111" s="59" t="str">
        <f t="shared" si="2"/>
        <v>No</v>
      </c>
      <c r="J111" s="57"/>
      <c r="K111" s="58"/>
      <c r="L111" s="58"/>
      <c r="M111" s="59" t="str">
        <f t="shared" si="3"/>
        <v>No</v>
      </c>
    </row>
    <row r="112" spans="2:13" ht="15" hidden="1" customHeight="1">
      <c r="B112" s="54" t="str">
        <f>IF('2. HIC'!$C112="","",'2. HIC'!$C112)</f>
        <v>5.14</v>
      </c>
      <c r="C112" s="55" t="str">
        <f>IF('2. HIC'!$D112="","",'2. HIC'!$D112)</f>
        <v>Pedestrian routes</v>
      </c>
      <c r="D112" s="56" t="str">
        <f>IF('2. HIC'!E112=0,"N",'2. HIC'!E112)</f>
        <v>N</v>
      </c>
      <c r="E112" s="57"/>
      <c r="F112" s="57"/>
      <c r="G112" s="58"/>
      <c r="H112" s="58"/>
      <c r="I112" s="59" t="str">
        <f t="shared" si="2"/>
        <v>No</v>
      </c>
      <c r="J112" s="57"/>
      <c r="K112" s="58"/>
      <c r="L112" s="58"/>
      <c r="M112" s="59" t="str">
        <f t="shared" si="3"/>
        <v>No</v>
      </c>
    </row>
    <row r="113" spans="2:13" ht="15" hidden="1" customHeight="1">
      <c r="B113" s="54" t="str">
        <f>IF('2. HIC'!$C113="","",'2. HIC'!$C113)</f>
        <v>5.15</v>
      </c>
      <c r="C113" s="55" t="str">
        <f>IF('2. HIC'!$D113="","",'2. HIC'!$D113)</f>
        <v>Other</v>
      </c>
      <c r="D113" s="56" t="str">
        <f>IF('2. HIC'!E113=0,"N",'2. HIC'!E113)</f>
        <v>N</v>
      </c>
      <c r="E113" s="57"/>
      <c r="F113" s="57"/>
      <c r="G113" s="58"/>
      <c r="H113" s="58"/>
      <c r="I113" s="59" t="str">
        <f t="shared" si="2"/>
        <v>No</v>
      </c>
      <c r="J113" s="57"/>
      <c r="K113" s="58"/>
      <c r="L113" s="58"/>
      <c r="M113" s="59" t="str">
        <f t="shared" si="3"/>
        <v>No</v>
      </c>
    </row>
    <row r="114" spans="2:13" ht="15" hidden="1" customHeight="1">
      <c r="B114" s="54" t="str">
        <f>IF('2. HIC'!$C114="","",'2. HIC'!$C114)</f>
        <v>5.16</v>
      </c>
      <c r="C114" s="55" t="str">
        <f>IF('2. HIC'!$D114="","",'2. HIC'!$D114)</f>
        <v>Other</v>
      </c>
      <c r="D114" s="56" t="str">
        <f>IF('2. HIC'!E114=0,"N",'2. HIC'!E114)</f>
        <v>N</v>
      </c>
      <c r="E114" s="57"/>
      <c r="F114" s="57"/>
      <c r="G114" s="58"/>
      <c r="H114" s="58"/>
      <c r="I114" s="59" t="str">
        <f t="shared" si="2"/>
        <v>No</v>
      </c>
      <c r="J114" s="57"/>
      <c r="K114" s="58"/>
      <c r="L114" s="58"/>
      <c r="M114" s="59" t="str">
        <f t="shared" si="3"/>
        <v>No</v>
      </c>
    </row>
    <row r="115" spans="2:13" ht="15" hidden="1" customHeight="1">
      <c r="B115" s="54" t="str">
        <f>IF('2. HIC'!$C115="","",'2. HIC'!$C115)</f>
        <v>6.1</v>
      </c>
      <c r="C115" s="55" t="str">
        <f>IF('2. HIC'!$D115="","",'2. HIC'!$D115)</f>
        <v>Aircraft flight paths</v>
      </c>
      <c r="D115" s="56" t="str">
        <f>IF('2. HIC'!E115=0,"N",'2. HIC'!E115)</f>
        <v>N</v>
      </c>
      <c r="E115" s="57"/>
      <c r="F115" s="57"/>
      <c r="G115" s="58"/>
      <c r="H115" s="58"/>
      <c r="I115" s="59" t="str">
        <f t="shared" si="2"/>
        <v>No</v>
      </c>
      <c r="J115" s="57"/>
      <c r="K115" s="58"/>
      <c r="L115" s="58"/>
      <c r="M115" s="59" t="str">
        <f t="shared" si="3"/>
        <v>No</v>
      </c>
    </row>
    <row r="116" spans="2:13" ht="15" hidden="1" customHeight="1">
      <c r="B116" s="54" t="str">
        <f>IF('2. HIC'!$C116="","",'2. HIC'!$C116)</f>
        <v>6.2</v>
      </c>
      <c r="C116" s="55" t="str">
        <f>IF('2. HIC'!$D116="","",'2. HIC'!$D116)</f>
        <v>Air navigation conflicts</v>
      </c>
      <c r="D116" s="56" t="str">
        <f>IF('2. HIC'!E116=0,"N",'2. HIC'!E116)</f>
        <v>N</v>
      </c>
      <c r="E116" s="57"/>
      <c r="F116" s="57"/>
      <c r="G116" s="58"/>
      <c r="H116" s="58"/>
      <c r="I116" s="59" t="str">
        <f t="shared" si="2"/>
        <v>No</v>
      </c>
      <c r="J116" s="57"/>
      <c r="K116" s="58"/>
      <c r="L116" s="58"/>
      <c r="M116" s="59" t="str">
        <f t="shared" si="3"/>
        <v>No</v>
      </c>
    </row>
    <row r="117" spans="2:13" ht="15" hidden="1" customHeight="1">
      <c r="B117" s="54" t="str">
        <f>IF('2. HIC'!$C117="","",'2. HIC'!$C117)</f>
        <v>6.3</v>
      </c>
      <c r="C117" s="55" t="str">
        <f>IF('2. HIC'!$D117="","",'2. HIC'!$D117)</f>
        <v>Adjacent animal or equestrian enclosures</v>
      </c>
      <c r="D117" s="56" t="str">
        <f>IF('2. HIC'!E117=0,"N",'2. HIC'!E117)</f>
        <v>N</v>
      </c>
      <c r="E117" s="57"/>
      <c r="F117" s="57"/>
      <c r="G117" s="58"/>
      <c r="H117" s="58"/>
      <c r="I117" s="59" t="str">
        <f t="shared" si="2"/>
        <v>No</v>
      </c>
      <c r="J117" s="57"/>
      <c r="K117" s="58"/>
      <c r="L117" s="58"/>
      <c r="M117" s="59" t="str">
        <f t="shared" si="3"/>
        <v>No</v>
      </c>
    </row>
    <row r="118" spans="2:13" ht="15" hidden="1" customHeight="1">
      <c r="B118" s="54" t="str">
        <f>IF('2. HIC'!$C118="","",'2. HIC'!$C118)</f>
        <v>6.4</v>
      </c>
      <c r="C118" s="55" t="str">
        <f>IF('2. HIC'!$D118="","",'2. HIC'!$D118)</f>
        <v>Disruption to rail services</v>
      </c>
      <c r="D118" s="56" t="str">
        <f>IF('2. HIC'!E118=0,"N",'2. HIC'!E118)</f>
        <v>N</v>
      </c>
      <c r="E118" s="57"/>
      <c r="F118" s="57"/>
      <c r="G118" s="58"/>
      <c r="H118" s="58"/>
      <c r="I118" s="59" t="str">
        <f t="shared" si="2"/>
        <v>No</v>
      </c>
      <c r="J118" s="57"/>
      <c r="K118" s="58"/>
      <c r="L118" s="58"/>
      <c r="M118" s="59" t="str">
        <f t="shared" si="3"/>
        <v>No</v>
      </c>
    </row>
    <row r="119" spans="2:13" ht="15" hidden="1" customHeight="1">
      <c r="B119" s="54" t="str">
        <f>IF('2. HIC'!$C119="","",'2. HIC'!$C119)</f>
        <v>6.5</v>
      </c>
      <c r="C119" s="55" t="str">
        <f>IF('2. HIC'!$D119="","",'2. HIC'!$D119)</f>
        <v>Public buildings (e.g. shops, schools, hospitals, tourist attractions)</v>
      </c>
      <c r="D119" s="56" t="str">
        <f>IF('2. HIC'!E119=0,"N",'2. HIC'!E119)</f>
        <v>N</v>
      </c>
      <c r="E119" s="57"/>
      <c r="F119" s="57"/>
      <c r="G119" s="58"/>
      <c r="H119" s="58"/>
      <c r="I119" s="59" t="str">
        <f t="shared" si="2"/>
        <v>No</v>
      </c>
      <c r="J119" s="57"/>
      <c r="K119" s="58"/>
      <c r="L119" s="58"/>
      <c r="M119" s="59" t="str">
        <f t="shared" si="3"/>
        <v>No</v>
      </c>
    </row>
    <row r="120" spans="2:13" ht="15" hidden="1" customHeight="1">
      <c r="B120" s="54" t="str">
        <f>IF('2. HIC'!$C120="","",'2. HIC'!$C120)</f>
        <v>6.6</v>
      </c>
      <c r="C120" s="55" t="str">
        <f>IF('2. HIC'!$D120="","",'2. HIC'!$D120)</f>
        <v>Environmentally sensitive sites (e.g. National Park, AOND, SSSI etc.)</v>
      </c>
      <c r="D120" s="56" t="str">
        <f>IF('2. HIC'!E120=0,"N",'2. HIC'!E120)</f>
        <v>N</v>
      </c>
      <c r="E120" s="57"/>
      <c r="F120" s="57"/>
      <c r="G120" s="58"/>
      <c r="H120" s="58"/>
      <c r="I120" s="59" t="str">
        <f t="shared" si="2"/>
        <v>No</v>
      </c>
      <c r="J120" s="57"/>
      <c r="K120" s="58"/>
      <c r="L120" s="58"/>
      <c r="M120" s="59" t="str">
        <f t="shared" si="3"/>
        <v>No</v>
      </c>
    </row>
    <row r="121" spans="2:13" ht="15" hidden="1" customHeight="1">
      <c r="B121" s="54" t="str">
        <f>IF('2. HIC'!$C121="","",'2. HIC'!$C121)</f>
        <v>6.7</v>
      </c>
      <c r="C121" s="55" t="str">
        <f>IF('2. HIC'!$D121="","",'2. HIC'!$D121)</f>
        <v>Emergency arrangements (industrial / chemical processes)</v>
      </c>
      <c r="D121" s="56" t="str">
        <f>IF('2. HIC'!E121=0,"N",'2. HIC'!E121)</f>
        <v>N</v>
      </c>
      <c r="E121" s="57"/>
      <c r="F121" s="57"/>
      <c r="G121" s="58"/>
      <c r="H121" s="58"/>
      <c r="I121" s="59" t="str">
        <f t="shared" si="2"/>
        <v>No</v>
      </c>
      <c r="J121" s="57"/>
      <c r="K121" s="58"/>
      <c r="L121" s="58"/>
      <c r="M121" s="59" t="str">
        <f t="shared" si="3"/>
        <v>No</v>
      </c>
    </row>
    <row r="122" spans="2:13" ht="15" hidden="1" customHeight="1">
      <c r="B122" s="54" t="str">
        <f>IF('2. HIC'!$C122="","",'2. HIC'!$C122)</f>
        <v>6.8</v>
      </c>
      <c r="C122" s="55" t="str">
        <f>IF('2. HIC'!$D122="","",'2. HIC'!$D122)</f>
        <v>Planning Restrictions</v>
      </c>
      <c r="D122" s="56" t="str">
        <f>IF('2. HIC'!E122=0,"N",'2. HIC'!E122)</f>
        <v>N</v>
      </c>
      <c r="E122" s="57"/>
      <c r="F122" s="57"/>
      <c r="G122" s="58"/>
      <c r="H122" s="58"/>
      <c r="I122" s="59" t="str">
        <f t="shared" si="2"/>
        <v>No</v>
      </c>
      <c r="J122" s="57"/>
      <c r="K122" s="58"/>
      <c r="L122" s="58"/>
      <c r="M122" s="59" t="str">
        <f t="shared" si="3"/>
        <v>No</v>
      </c>
    </row>
    <row r="123" spans="2:13" ht="15" hidden="1" customHeight="1">
      <c r="B123" s="54" t="str">
        <f>IF('2. HIC'!$C123="","",'2. HIC'!$C123)</f>
        <v>6.9</v>
      </c>
      <c r="C123" s="55" t="str">
        <f>IF('2. HIC'!$D123="","",'2. HIC'!$D123)</f>
        <v>Industrial Processes</v>
      </c>
      <c r="D123" s="56" t="str">
        <f>IF('2. HIC'!E123=0,"N",'2. HIC'!E123)</f>
        <v>N</v>
      </c>
      <c r="E123" s="57"/>
      <c r="F123" s="57"/>
      <c r="G123" s="58"/>
      <c r="H123" s="58"/>
      <c r="I123" s="59" t="str">
        <f t="shared" si="2"/>
        <v>No</v>
      </c>
      <c r="J123" s="57"/>
      <c r="K123" s="58"/>
      <c r="L123" s="58"/>
      <c r="M123" s="59" t="str">
        <f t="shared" si="3"/>
        <v>No</v>
      </c>
    </row>
    <row r="124" spans="2:13" ht="15" hidden="1" customHeight="1">
      <c r="B124" s="54" t="str">
        <f>IF('2. HIC'!$C124="","",'2. HIC'!$C124)</f>
        <v>6.10</v>
      </c>
      <c r="C124" s="55" t="str">
        <f>IF('2. HIC'!$D124="","",'2. HIC'!$D124)</f>
        <v>Historical buildings (listed buildings register)</v>
      </c>
      <c r="D124" s="56" t="str">
        <f>IF('2. HIC'!E124=0,"N",'2. HIC'!E124)</f>
        <v>N</v>
      </c>
      <c r="E124" s="57"/>
      <c r="F124" s="57"/>
      <c r="G124" s="58"/>
      <c r="H124" s="58"/>
      <c r="I124" s="59" t="str">
        <f t="shared" si="2"/>
        <v>No</v>
      </c>
      <c r="J124" s="57"/>
      <c r="K124" s="58"/>
      <c r="L124" s="58"/>
      <c r="M124" s="59" t="str">
        <f t="shared" si="3"/>
        <v>No</v>
      </c>
    </row>
    <row r="125" spans="2:13" ht="15" hidden="1" customHeight="1">
      <c r="B125" s="54" t="str">
        <f>IF('2. HIC'!$C125="","",'2. HIC'!$C125)</f>
        <v>6.11</v>
      </c>
      <c r="C125" s="55" t="str">
        <f>IF('2. HIC'!$D125="","",'2. HIC'!$D125)</f>
        <v>Legionella</v>
      </c>
      <c r="D125" s="56" t="str">
        <f>IF('2. HIC'!E125=0,"N",'2. HIC'!E125)</f>
        <v>N</v>
      </c>
      <c r="E125" s="57"/>
      <c r="F125" s="57"/>
      <c r="G125" s="58"/>
      <c r="H125" s="58"/>
      <c r="I125" s="59" t="str">
        <f t="shared" si="2"/>
        <v>No</v>
      </c>
      <c r="J125" s="57"/>
      <c r="K125" s="58"/>
      <c r="L125" s="58"/>
      <c r="M125" s="59" t="str">
        <f t="shared" si="3"/>
        <v>No</v>
      </c>
    </row>
    <row r="126" spans="2:13" ht="15" hidden="1" customHeight="1">
      <c r="B126" s="54" t="str">
        <f>IF('2. HIC'!$C126="","",'2. HIC'!$C126)</f>
        <v>6.12</v>
      </c>
      <c r="C126" s="55" t="str">
        <f>IF('2. HIC'!$D126="","",'2. HIC'!$D126)</f>
        <v>Leptospirosis (Weil's disease)</v>
      </c>
      <c r="D126" s="56" t="str">
        <f>IF('2. HIC'!E126=0,"N",'2. HIC'!E126)</f>
        <v>N</v>
      </c>
      <c r="E126" s="57"/>
      <c r="F126" s="57"/>
      <c r="G126" s="58"/>
      <c r="H126" s="58"/>
      <c r="I126" s="59" t="str">
        <f t="shared" si="2"/>
        <v>No</v>
      </c>
      <c r="J126" s="57"/>
      <c r="K126" s="58"/>
      <c r="L126" s="58"/>
      <c r="M126" s="59" t="str">
        <f t="shared" si="3"/>
        <v>No</v>
      </c>
    </row>
    <row r="127" spans="2:13" ht="15" hidden="1" customHeight="1">
      <c r="B127" s="54" t="str">
        <f>IF('2. HIC'!$C127="","",'2. HIC'!$C127)</f>
        <v>6.13</v>
      </c>
      <c r="C127" s="55" t="str">
        <f>IF('2. HIC'!$D127="","",'2. HIC'!$D127)</f>
        <v>Lyme Disease</v>
      </c>
      <c r="D127" s="56" t="str">
        <f>IF('2. HIC'!E127=0,"N",'2. HIC'!E127)</f>
        <v>N</v>
      </c>
      <c r="E127" s="57"/>
      <c r="F127" s="57"/>
      <c r="G127" s="58"/>
      <c r="H127" s="58"/>
      <c r="I127" s="59" t="str">
        <f t="shared" si="2"/>
        <v>No</v>
      </c>
      <c r="J127" s="57"/>
      <c r="K127" s="58"/>
      <c r="L127" s="58"/>
      <c r="M127" s="59" t="str">
        <f t="shared" si="3"/>
        <v>No</v>
      </c>
    </row>
    <row r="128" spans="2:13" ht="15" hidden="1" customHeight="1">
      <c r="B128" s="54" t="str">
        <f>IF('2. HIC'!$C128="","",'2. HIC'!$C128)</f>
        <v>6.14</v>
      </c>
      <c r="C128" s="55" t="str">
        <f>IF('2. HIC'!$D128="","",'2. HIC'!$D128)</f>
        <v>High alumina cement concrete</v>
      </c>
      <c r="D128" s="56" t="str">
        <f>IF('2. HIC'!E128=0,"N",'2. HIC'!E128)</f>
        <v>N</v>
      </c>
      <c r="E128" s="57"/>
      <c r="F128" s="57"/>
      <c r="G128" s="58"/>
      <c r="H128" s="58"/>
      <c r="I128" s="59" t="str">
        <f t="shared" si="2"/>
        <v>No</v>
      </c>
      <c r="J128" s="57"/>
      <c r="K128" s="58"/>
      <c r="L128" s="58"/>
      <c r="M128" s="59" t="str">
        <f t="shared" si="3"/>
        <v>No</v>
      </c>
    </row>
    <row r="129" spans="2:13" ht="15" hidden="1" customHeight="1">
      <c r="B129" s="54" t="str">
        <f>IF('2. HIC'!$C129="","",'2. HIC'!$C129)</f>
        <v>6.15</v>
      </c>
      <c r="C129" s="55" t="str">
        <f>IF('2. HIC'!$D129="","",'2. HIC'!$D129)</f>
        <v>Noise</v>
      </c>
      <c r="D129" s="56" t="str">
        <f>IF('2. HIC'!E129=0,"N",'2. HIC'!E129)</f>
        <v>N</v>
      </c>
      <c r="E129" s="57"/>
      <c r="F129" s="57"/>
      <c r="G129" s="58"/>
      <c r="H129" s="58"/>
      <c r="I129" s="59" t="str">
        <f t="shared" si="2"/>
        <v>No</v>
      </c>
      <c r="J129" s="57"/>
      <c r="K129" s="58"/>
      <c r="L129" s="58"/>
      <c r="M129" s="59" t="str">
        <f t="shared" si="3"/>
        <v>No</v>
      </c>
    </row>
    <row r="130" spans="2:13" ht="15" hidden="1" customHeight="1">
      <c r="B130" s="54" t="str">
        <f>IF('2. HIC'!$C130="","",'2. HIC'!$C130)</f>
        <v>6.16</v>
      </c>
      <c r="C130" s="55" t="str">
        <f>IF('2. HIC'!$D130="","",'2. HIC'!$D130)</f>
        <v>Vermin (e.g. rats, pigeons / seagulls)</v>
      </c>
      <c r="D130" s="56" t="str">
        <f>IF('2. HIC'!E130=0,"N",'2. HIC'!E130)</f>
        <v>N</v>
      </c>
      <c r="E130" s="57"/>
      <c r="F130" s="57"/>
      <c r="G130" s="58"/>
      <c r="H130" s="58"/>
      <c r="I130" s="59" t="str">
        <f t="shared" si="2"/>
        <v>No</v>
      </c>
      <c r="J130" s="57"/>
      <c r="K130" s="58"/>
      <c r="L130" s="58"/>
      <c r="M130" s="59" t="str">
        <f t="shared" si="3"/>
        <v>No</v>
      </c>
    </row>
    <row r="131" spans="2:13" ht="15" hidden="1" customHeight="1">
      <c r="B131" s="54" t="str">
        <f>IF('2. HIC'!$C131="","",'2. HIC'!$C131)</f>
        <v>6.17</v>
      </c>
      <c r="C131" s="55" t="str">
        <f>IF('2. HIC'!$D131="","",'2. HIC'!$D131)</f>
        <v>Blood-borne viruses (e.g. Hepatitis B, Hepatitis C, HIV)</v>
      </c>
      <c r="D131" s="56" t="str">
        <f>IF('2. HIC'!E131=0,"N",'2. HIC'!E131)</f>
        <v>N</v>
      </c>
      <c r="E131" s="57"/>
      <c r="F131" s="57"/>
      <c r="G131" s="58"/>
      <c r="H131" s="58"/>
      <c r="I131" s="59" t="str">
        <f t="shared" si="2"/>
        <v>No</v>
      </c>
      <c r="J131" s="57"/>
      <c r="K131" s="58"/>
      <c r="L131" s="58"/>
      <c r="M131" s="59" t="str">
        <f t="shared" si="3"/>
        <v>No</v>
      </c>
    </row>
    <row r="132" spans="2:13" ht="15" hidden="1" customHeight="1">
      <c r="B132" s="54" t="str">
        <f>IF('2. HIC'!$C132="","",'2. HIC'!$C132)</f>
        <v>6.18</v>
      </c>
      <c r="C132" s="55" t="str">
        <f>IF('2. HIC'!$D132="","",'2. HIC'!$D132)</f>
        <v>E. coli</v>
      </c>
      <c r="D132" s="56" t="str">
        <f>IF('2. HIC'!E132=0,"N",'2. HIC'!E132)</f>
        <v>N</v>
      </c>
      <c r="E132" s="57"/>
      <c r="F132" s="57"/>
      <c r="G132" s="58"/>
      <c r="H132" s="58"/>
      <c r="I132" s="59" t="str">
        <f t="shared" si="2"/>
        <v>No</v>
      </c>
      <c r="J132" s="57"/>
      <c r="K132" s="58"/>
      <c r="L132" s="58"/>
      <c r="M132" s="59" t="str">
        <f t="shared" si="3"/>
        <v>No</v>
      </c>
    </row>
    <row r="133" spans="2:13" ht="15" hidden="1" customHeight="1">
      <c r="B133" s="54" t="str">
        <f>IF('2. HIC'!$C133="","",'2. HIC'!$C133)</f>
        <v>6.19</v>
      </c>
      <c r="C133" s="55" t="str">
        <f>IF('2. HIC'!$D133="","",'2. HIC'!$D133)</f>
        <v>Anthrax</v>
      </c>
      <c r="D133" s="56" t="str">
        <f>IF('2. HIC'!E133=0,"N",'2. HIC'!E133)</f>
        <v>N</v>
      </c>
      <c r="E133" s="57"/>
      <c r="F133" s="57"/>
      <c r="G133" s="58"/>
      <c r="H133" s="58"/>
      <c r="I133" s="59" t="str">
        <f t="shared" si="2"/>
        <v>No</v>
      </c>
      <c r="J133" s="57"/>
      <c r="K133" s="58"/>
      <c r="L133" s="58"/>
      <c r="M133" s="59" t="str">
        <f t="shared" si="3"/>
        <v>No</v>
      </c>
    </row>
    <row r="134" spans="2:13" ht="15" hidden="1" customHeight="1">
      <c r="B134" s="54" t="str">
        <f>IF('2. HIC'!$C134="","",'2. HIC'!$C134)</f>
        <v>6.20</v>
      </c>
      <c r="C134" s="55" t="str">
        <f>IF('2. HIC'!$D134="","",'2. HIC'!$D134)</f>
        <v>Woodgarston Castle, Other</v>
      </c>
      <c r="D134" s="56" t="str">
        <f>IF('2. HIC'!E134=0,"N",'2. HIC'!E134)</f>
        <v>N</v>
      </c>
      <c r="E134" s="57"/>
      <c r="F134" s="57"/>
      <c r="G134" s="58"/>
      <c r="H134" s="58"/>
      <c r="I134" s="59" t="str">
        <f t="shared" si="2"/>
        <v>No</v>
      </c>
      <c r="J134" s="57"/>
      <c r="K134" s="58"/>
      <c r="L134" s="58"/>
      <c r="M134" s="59" t="str">
        <f t="shared" si="3"/>
        <v>No</v>
      </c>
    </row>
    <row r="135" spans="2:13" ht="15" hidden="1" customHeight="1">
      <c r="B135" s="54" t="str">
        <f>IF('2. HIC'!$C135="","",'2. HIC'!$C135)</f>
        <v>6.21</v>
      </c>
      <c r="C135" s="55" t="str">
        <f>IF('2. HIC'!$D135="","",'2. HIC'!$D135)</f>
        <v>Other</v>
      </c>
      <c r="D135" s="56" t="str">
        <f>IF('2. HIC'!E135=0,"N",'2. HIC'!E135)</f>
        <v>N</v>
      </c>
      <c r="E135" s="57"/>
      <c r="F135" s="57"/>
      <c r="G135" s="58"/>
      <c r="H135" s="58"/>
      <c r="I135" s="59" t="str">
        <f t="shared" si="2"/>
        <v>No</v>
      </c>
      <c r="J135" s="57"/>
      <c r="K135" s="58"/>
      <c r="L135" s="58"/>
      <c r="M135" s="59" t="str">
        <f t="shared" si="3"/>
        <v>No</v>
      </c>
    </row>
    <row r="136" spans="2:13" ht="15" hidden="1" customHeight="1">
      <c r="B136" s="54" t="str">
        <f>IF('2. HIC'!$C136="","",'2. HIC'!$C136)</f>
        <v>6.22</v>
      </c>
      <c r="C136" s="55" t="str">
        <f>IF('2. HIC'!$D136="","",'2. HIC'!$D136)</f>
        <v>Other</v>
      </c>
      <c r="D136" s="56" t="str">
        <f>IF('2. HIC'!E136=0,"N",'2. HIC'!E136)</f>
        <v>N</v>
      </c>
      <c r="E136" s="57"/>
      <c r="F136" s="57"/>
      <c r="G136" s="58"/>
      <c r="H136" s="58"/>
      <c r="I136" s="59" t="str">
        <f t="shared" si="2"/>
        <v>No</v>
      </c>
      <c r="J136" s="57"/>
      <c r="K136" s="58"/>
      <c r="L136" s="58"/>
      <c r="M136" s="59" t="str">
        <f t="shared" si="3"/>
        <v>No</v>
      </c>
    </row>
    <row r="137" spans="2:13" ht="15" hidden="1" customHeight="1">
      <c r="B137" s="54" t="str">
        <f>IF('2. HIC'!$C137="","",'2. HIC'!$C137)</f>
        <v>7.1</v>
      </c>
      <c r="C137" s="55" t="str">
        <f>IF('2. HIC'!$D137="","",'2. HIC'!$D137)</f>
        <v>Building Regulations</v>
      </c>
      <c r="D137" s="56" t="str">
        <f>IF('2. HIC'!E137=0,"N",'2. HIC'!E137)</f>
        <v>N</v>
      </c>
      <c r="E137" s="57"/>
      <c r="F137" s="57"/>
      <c r="G137" s="58"/>
      <c r="H137" s="58"/>
      <c r="I137" s="59" t="str">
        <f t="shared" si="2"/>
        <v>No</v>
      </c>
      <c r="J137" s="57"/>
      <c r="K137" s="58"/>
      <c r="L137" s="58"/>
      <c r="M137" s="59" t="str">
        <f t="shared" si="3"/>
        <v>No</v>
      </c>
    </row>
    <row r="138" spans="2:13" ht="15" hidden="1" customHeight="1">
      <c r="B138" s="54" t="str">
        <f>IF('2. HIC'!$C138="","",'2. HIC'!$C138)</f>
        <v>7.2</v>
      </c>
      <c r="C138" s="55" t="str">
        <f>IF('2. HIC'!$D138="","",'2. HIC'!$D138)</f>
        <v>Unusual design cases / loading cases (e.g. large settlements, dynamic loadings etc.)</v>
      </c>
      <c r="D138" s="56" t="str">
        <f>IF('2. HIC'!E138=0,"N",'2. HIC'!E138)</f>
        <v>N</v>
      </c>
      <c r="E138" s="57"/>
      <c r="F138" s="57"/>
      <c r="G138" s="58"/>
      <c r="H138" s="58"/>
      <c r="I138" s="59" t="str">
        <f t="shared" ref="I138:I201" si="4">IF(OR(AND($G138="Medium",$H138="High"),AND($G138="High",$H138="High"),AND($G138="High",$H138="Medium")),"Yes","No")</f>
        <v>No</v>
      </c>
      <c r="J138" s="57"/>
      <c r="K138" s="58"/>
      <c r="L138" s="58"/>
      <c r="M138" s="59" t="str">
        <f t="shared" ref="M138:M201" si="5">IF(OR(AND($K138="Medium",$L138="High"),AND($K138="High",$L138="High"),AND($K138="High",$L138="Medium")),"Yes","No")</f>
        <v>No</v>
      </c>
    </row>
    <row r="139" spans="2:13" ht="15" hidden="1" customHeight="1">
      <c r="B139" s="54" t="str">
        <f>IF('2. HIC'!$C139="","",'2. HIC'!$C139)</f>
        <v>7.3</v>
      </c>
      <c r="C139" s="55" t="str">
        <f>IF('2. HIC'!$D139="","",'2. HIC'!$D139)</f>
        <v>Is there a need for conceptual reviews / detailed design reviews / third party checks?</v>
      </c>
      <c r="D139" s="56" t="str">
        <f>IF('2. HIC'!E139=0,"N",'2. HIC'!E139)</f>
        <v>N</v>
      </c>
      <c r="E139" s="57"/>
      <c r="F139" s="57"/>
      <c r="G139" s="58"/>
      <c r="H139" s="58"/>
      <c r="I139" s="59" t="str">
        <f t="shared" si="4"/>
        <v>No</v>
      </c>
      <c r="J139" s="57"/>
      <c r="K139" s="58"/>
      <c r="L139" s="58"/>
      <c r="M139" s="59" t="str">
        <f t="shared" si="5"/>
        <v>No</v>
      </c>
    </row>
    <row r="140" spans="2:13" ht="15" hidden="1" customHeight="1">
      <c r="B140" s="54" t="str">
        <f>IF('2. HIC'!$C140="","",'2. HIC'!$C140)</f>
        <v>7.4</v>
      </c>
      <c r="C140" s="55" t="str">
        <f>IF('2. HIC'!$D140="","",'2. HIC'!$D140)</f>
        <v>Additional loads during operational / maintenance works</v>
      </c>
      <c r="D140" s="56" t="str">
        <f>IF('2. HIC'!E140=0,"N",'2. HIC'!E140)</f>
        <v>N</v>
      </c>
      <c r="E140" s="57"/>
      <c r="F140" s="57"/>
      <c r="G140" s="58"/>
      <c r="H140" s="58"/>
      <c r="I140" s="59" t="str">
        <f t="shared" si="4"/>
        <v>No</v>
      </c>
      <c r="J140" s="57"/>
      <c r="K140" s="58"/>
      <c r="L140" s="58"/>
      <c r="M140" s="59" t="str">
        <f t="shared" si="5"/>
        <v>No</v>
      </c>
    </row>
    <row r="141" spans="2:13" ht="15" hidden="1" customHeight="1">
      <c r="B141" s="54" t="str">
        <f>IF('2. HIC'!$C141="","",'2. HIC'!$C141)</f>
        <v>7.5</v>
      </c>
      <c r="C141" s="55" t="str">
        <f>IF('2. HIC'!$D141="","",'2. HIC'!$D141)</f>
        <v>Consider the need for a sequence of erection or any procedures for construction</v>
      </c>
      <c r="D141" s="56" t="str">
        <f>IF('2. HIC'!E141=0,"N",'2. HIC'!E141)</f>
        <v>N</v>
      </c>
      <c r="E141" s="57"/>
      <c r="F141" s="57"/>
      <c r="G141" s="58"/>
      <c r="H141" s="58"/>
      <c r="I141" s="59" t="str">
        <f t="shared" si="4"/>
        <v>No</v>
      </c>
      <c r="J141" s="57"/>
      <c r="K141" s="58"/>
      <c r="L141" s="58"/>
      <c r="M141" s="59" t="str">
        <f t="shared" si="5"/>
        <v>No</v>
      </c>
    </row>
    <row r="142" spans="2:13" ht="15" hidden="1" customHeight="1">
      <c r="B142" s="54" t="str">
        <f>IF('2. HIC'!$C142="","",'2. HIC'!$C142)</f>
        <v>7.6</v>
      </c>
      <c r="C142" s="55" t="str">
        <f>IF('2. HIC'!$D142="","",'2. HIC'!$D142)</f>
        <v>Consider the need for decommissioning or demolition of the proposed works</v>
      </c>
      <c r="D142" s="56" t="str">
        <f>IF('2. HIC'!E142=0,"N",'2. HIC'!E142)</f>
        <v>N</v>
      </c>
      <c r="E142" s="57"/>
      <c r="F142" s="57"/>
      <c r="G142" s="58"/>
      <c r="H142" s="58"/>
      <c r="I142" s="59" t="str">
        <f t="shared" si="4"/>
        <v>No</v>
      </c>
      <c r="J142" s="57"/>
      <c r="K142" s="58"/>
      <c r="L142" s="58"/>
      <c r="M142" s="59" t="str">
        <f t="shared" si="5"/>
        <v>No</v>
      </c>
    </row>
    <row r="143" spans="2:13" ht="15" hidden="1" customHeight="1">
      <c r="B143" s="54" t="str">
        <f>IF('2. HIC'!$C143="","",'2. HIC'!$C143)</f>
        <v>7.7</v>
      </c>
      <c r="C143" s="55" t="str">
        <f>IF('2. HIC'!$D143="","",'2. HIC'!$D143)</f>
        <v>Confined spaces and hazardous areas noted on drawings</v>
      </c>
      <c r="D143" s="56" t="str">
        <f>IF('2. HIC'!E143=0,"N",'2. HIC'!E143)</f>
        <v>N</v>
      </c>
      <c r="E143" s="57"/>
      <c r="F143" s="57"/>
      <c r="G143" s="58"/>
      <c r="H143" s="58"/>
      <c r="I143" s="59" t="str">
        <f t="shared" si="4"/>
        <v>No</v>
      </c>
      <c r="J143" s="57"/>
      <c r="K143" s="58"/>
      <c r="L143" s="58"/>
      <c r="M143" s="59" t="str">
        <f t="shared" si="5"/>
        <v>No</v>
      </c>
    </row>
    <row r="144" spans="2:13" ht="15" hidden="1" customHeight="1">
      <c r="B144" s="54" t="str">
        <f>IF('2. HIC'!$C144="","",'2. HIC'!$C144)</f>
        <v>7.8</v>
      </c>
      <c r="C144" s="55" t="str">
        <f>IF('2. HIC'!$D144="","",'2. HIC'!$D144)</f>
        <v>Site Orientation</v>
      </c>
      <c r="D144" s="56" t="str">
        <f>IF('2. HIC'!E144=0,"N",'2. HIC'!E144)</f>
        <v>N</v>
      </c>
      <c r="E144" s="57"/>
      <c r="F144" s="57"/>
      <c r="G144" s="58"/>
      <c r="H144" s="58"/>
      <c r="I144" s="59" t="str">
        <f t="shared" si="4"/>
        <v>No</v>
      </c>
      <c r="J144" s="57"/>
      <c r="K144" s="58"/>
      <c r="L144" s="58"/>
      <c r="M144" s="59" t="str">
        <f t="shared" si="5"/>
        <v>No</v>
      </c>
    </row>
    <row r="145" spans="2:13" ht="15" hidden="1" customHeight="1">
      <c r="B145" s="54" t="str">
        <f>IF('2. HIC'!$C145="","",'2. HIC'!$C145)</f>
        <v>7.9</v>
      </c>
      <c r="C145" s="55" t="str">
        <f>IF('2. HIC'!$D145="","",'2. HIC'!$D145)</f>
        <v>Structure to be designed to BS EN 1992-3 (water retaining)</v>
      </c>
      <c r="D145" s="56" t="str">
        <f>IF('2. HIC'!E145=0,"N",'2. HIC'!E145)</f>
        <v>N</v>
      </c>
      <c r="E145" s="57"/>
      <c r="F145" s="57"/>
      <c r="G145" s="58"/>
      <c r="H145" s="58"/>
      <c r="I145" s="59" t="str">
        <f t="shared" si="4"/>
        <v>No</v>
      </c>
      <c r="J145" s="57"/>
      <c r="K145" s="58"/>
      <c r="L145" s="58"/>
      <c r="M145" s="59" t="str">
        <f t="shared" si="5"/>
        <v>No</v>
      </c>
    </row>
    <row r="146" spans="2:13" ht="15" hidden="1" customHeight="1">
      <c r="B146" s="54" t="str">
        <f>IF('2. HIC'!$C146="","",'2. HIC'!$C146)</f>
        <v>7.10</v>
      </c>
      <c r="C146" s="55" t="str">
        <f>IF('2. HIC'!$D146="","",'2. HIC'!$D146)</f>
        <v>Sources of contamination of the potable water supply (e.g. atmospheric, groundwater, materials requiring water quality approval, direct injection, material curing by-products, hydaulic linkage sources)</v>
      </c>
      <c r="D146" s="56" t="str">
        <f>IF('2. HIC'!E146=0,"N",'2. HIC'!E146)</f>
        <v>N</v>
      </c>
      <c r="E146" s="57"/>
      <c r="F146" s="57"/>
      <c r="G146" s="58"/>
      <c r="H146" s="58"/>
      <c r="I146" s="59" t="str">
        <f t="shared" si="4"/>
        <v>No</v>
      </c>
      <c r="J146" s="57"/>
      <c r="K146" s="58"/>
      <c r="L146" s="58"/>
      <c r="M146" s="59" t="str">
        <f t="shared" si="5"/>
        <v>No</v>
      </c>
    </row>
    <row r="147" spans="2:13" ht="15" hidden="1" customHeight="1">
      <c r="B147" s="54" t="str">
        <f>IF('2. HIC'!$C147="","",'2. HIC'!$C147)</f>
        <v>7.11</v>
      </c>
      <c r="C147" s="55" t="str">
        <f>IF('2. HIC'!$D147="","",'2. HIC'!$D147)</f>
        <v>Switchgear ratings and operating restrictions</v>
      </c>
      <c r="D147" s="56" t="str">
        <f>IF('2. HIC'!E147=0,"N",'2. HIC'!E147)</f>
        <v>N</v>
      </c>
      <c r="E147" s="57"/>
      <c r="F147" s="57"/>
      <c r="G147" s="58"/>
      <c r="H147" s="58"/>
      <c r="I147" s="59" t="str">
        <f t="shared" si="4"/>
        <v>No</v>
      </c>
      <c r="J147" s="57"/>
      <c r="K147" s="58"/>
      <c r="L147" s="58"/>
      <c r="M147" s="59" t="str">
        <f t="shared" si="5"/>
        <v>No</v>
      </c>
    </row>
    <row r="148" spans="2:13" ht="15" hidden="1" customHeight="1">
      <c r="B148" s="54" t="str">
        <f>IF('2. HIC'!$C148="","",'2. HIC'!$C148)</f>
        <v>7.12</v>
      </c>
      <c r="C148" s="55" t="str">
        <f>IF('2. HIC'!$D148="","",'2. HIC'!$D148)</f>
        <v>Trade Effluent Discharges</v>
      </c>
      <c r="D148" s="56" t="str">
        <f>IF('2. HIC'!E148=0,"N",'2. HIC'!E148)</f>
        <v>N</v>
      </c>
      <c r="E148" s="57"/>
      <c r="F148" s="57"/>
      <c r="G148" s="58"/>
      <c r="H148" s="58"/>
      <c r="I148" s="59" t="str">
        <f t="shared" si="4"/>
        <v>No</v>
      </c>
      <c r="J148" s="57"/>
      <c r="K148" s="58"/>
      <c r="L148" s="58"/>
      <c r="M148" s="59" t="str">
        <f t="shared" si="5"/>
        <v>No</v>
      </c>
    </row>
    <row r="149" spans="2:13" ht="15" hidden="1" customHeight="1">
      <c r="B149" s="54" t="str">
        <f>IF('2. HIC'!$C149="","",'2. HIC'!$C149)</f>
        <v>7.13</v>
      </c>
      <c r="C149" s="55" t="str">
        <f>IF('2. HIC'!$D149="","",'2. HIC'!$D149)</f>
        <v>Potential for multiple fatalities to the public (e.g. tunnelling, use of crane, major road, railway)</v>
      </c>
      <c r="D149" s="56" t="str">
        <f>IF('2. HIC'!E149=0,"N",'2. HIC'!E149)</f>
        <v>N</v>
      </c>
      <c r="E149" s="57"/>
      <c r="F149" s="57"/>
      <c r="G149" s="58"/>
      <c r="H149" s="58"/>
      <c r="I149" s="59" t="str">
        <f t="shared" si="4"/>
        <v>No</v>
      </c>
      <c r="J149" s="57"/>
      <c r="K149" s="58"/>
      <c r="L149" s="58"/>
      <c r="M149" s="59" t="str">
        <f t="shared" si="5"/>
        <v>No</v>
      </c>
    </row>
    <row r="150" spans="2:13" ht="15" hidden="1" customHeight="1">
      <c r="B150" s="54" t="str">
        <f>IF('2. HIC'!$C150="","",'2. HIC'!$C150)</f>
        <v>7.14</v>
      </c>
      <c r="C150" s="55" t="str">
        <f>IF('2. HIC'!$D150="","",'2. HIC'!$D150)</f>
        <v>Temporary works (e.g. bracing of a structure during construction)</v>
      </c>
      <c r="D150" s="56" t="str">
        <f>IF('2. HIC'!E150=0,"N",'2. HIC'!E150)</f>
        <v>N</v>
      </c>
      <c r="E150" s="57"/>
      <c r="F150" s="57"/>
      <c r="G150" s="58"/>
      <c r="H150" s="58"/>
      <c r="I150" s="59" t="str">
        <f t="shared" si="4"/>
        <v>No</v>
      </c>
      <c r="J150" s="57"/>
      <c r="K150" s="58"/>
      <c r="L150" s="58"/>
      <c r="M150" s="59" t="str">
        <f t="shared" si="5"/>
        <v>No</v>
      </c>
    </row>
    <row r="151" spans="2:13" ht="15" hidden="1" customHeight="1">
      <c r="B151" s="54" t="str">
        <f>IF('2. HIC'!$C151="","",'2. HIC'!$C151)</f>
        <v>7.15</v>
      </c>
      <c r="C151" s="55" t="str">
        <f>IF('2. HIC'!$D151="","",'2. HIC'!$D151)</f>
        <v>Hazardous or flammable substances specified in the design</v>
      </c>
      <c r="D151" s="56" t="str">
        <f>IF('2. HIC'!E151=0,"N",'2. HIC'!E151)</f>
        <v>N</v>
      </c>
      <c r="E151" s="57"/>
      <c r="F151" s="57"/>
      <c r="G151" s="58"/>
      <c r="H151" s="58"/>
      <c r="I151" s="59" t="str">
        <f t="shared" si="4"/>
        <v>No</v>
      </c>
      <c r="J151" s="57"/>
      <c r="K151" s="58"/>
      <c r="L151" s="58"/>
      <c r="M151" s="59" t="str">
        <f t="shared" si="5"/>
        <v>No</v>
      </c>
    </row>
    <row r="152" spans="2:13" ht="15" hidden="1" customHeight="1">
      <c r="B152" s="54" t="str">
        <f>IF('2. HIC'!$C152="","",'2. HIC'!$C152)</f>
        <v>7.16</v>
      </c>
      <c r="C152" s="55" t="str">
        <f>IF('2. HIC'!$D152="","",'2. HIC'!$D152)</f>
        <v>Design sequences / disassembly crucial to safe working</v>
      </c>
      <c r="D152" s="56" t="str">
        <f>IF('2. HIC'!E152=0,"N",'2. HIC'!E152)</f>
        <v>N</v>
      </c>
      <c r="E152" s="57"/>
      <c r="F152" s="57"/>
      <c r="G152" s="58"/>
      <c r="H152" s="58"/>
      <c r="I152" s="59" t="str">
        <f t="shared" si="4"/>
        <v>No</v>
      </c>
      <c r="J152" s="57"/>
      <c r="K152" s="58"/>
      <c r="L152" s="58"/>
      <c r="M152" s="59" t="str">
        <f t="shared" si="5"/>
        <v>No</v>
      </c>
    </row>
    <row r="153" spans="2:13" ht="15" hidden="1" customHeight="1">
      <c r="B153" s="54" t="str">
        <f>IF('2. HIC'!$C153="","",'2. HIC'!$C153)</f>
        <v>7.17</v>
      </c>
      <c r="C153" s="55" t="str">
        <f>IF('2. HIC'!$D153="","",'2. HIC'!$D153)</f>
        <v>Structures that create particular access problems</v>
      </c>
      <c r="D153" s="56" t="str">
        <f>IF('2. HIC'!E153=0,"N",'2. HIC'!E153)</f>
        <v>N</v>
      </c>
      <c r="E153" s="57"/>
      <c r="F153" s="57"/>
      <c r="G153" s="58"/>
      <c r="H153" s="58"/>
      <c r="I153" s="59" t="str">
        <f t="shared" si="4"/>
        <v>No</v>
      </c>
      <c r="J153" s="57"/>
      <c r="K153" s="58"/>
      <c r="L153" s="58"/>
      <c r="M153" s="59" t="str">
        <f t="shared" si="5"/>
        <v>No</v>
      </c>
    </row>
    <row r="154" spans="2:13" ht="15" hidden="1" customHeight="1">
      <c r="B154" s="54" t="str">
        <f>IF('2. HIC'!$C154="","",'2. HIC'!$C154)</f>
        <v>7.18</v>
      </c>
      <c r="C154" s="55" t="str">
        <f>IF('2. HIC'!$D154="","",'2. HIC'!$D154)</f>
        <v>Heavy or awkward prefabricated elements (e.g. creates risks in handling)</v>
      </c>
      <c r="D154" s="56" t="str">
        <f>IF('2. HIC'!E154=0,"N",'2. HIC'!E154)</f>
        <v>N</v>
      </c>
      <c r="E154" s="57"/>
      <c r="F154" s="57"/>
      <c r="G154" s="58"/>
      <c r="H154" s="58"/>
      <c r="I154" s="59" t="str">
        <f t="shared" si="4"/>
        <v>No</v>
      </c>
      <c r="J154" s="57"/>
      <c r="K154" s="58"/>
      <c r="L154" s="58"/>
      <c r="M154" s="59" t="str">
        <f t="shared" si="5"/>
        <v>No</v>
      </c>
    </row>
    <row r="155" spans="2:13" ht="15" hidden="1" customHeight="1">
      <c r="B155" s="54" t="str">
        <f>IF('2. HIC'!$C155="","",'2. HIC'!$C155)</f>
        <v>7.19</v>
      </c>
      <c r="C155" s="55" t="str">
        <f>IF('2. HIC'!$D155="","",'2. HIC'!$D155)</f>
        <v>Other</v>
      </c>
      <c r="D155" s="56" t="str">
        <f>IF('2. HIC'!E155=0,"N",'2. HIC'!E155)</f>
        <v>N</v>
      </c>
      <c r="E155" s="57"/>
      <c r="F155" s="57"/>
      <c r="G155" s="58"/>
      <c r="H155" s="58"/>
      <c r="I155" s="59" t="str">
        <f t="shared" si="4"/>
        <v>No</v>
      </c>
      <c r="J155" s="57"/>
      <c r="K155" s="58"/>
      <c r="L155" s="58"/>
      <c r="M155" s="59" t="str">
        <f t="shared" si="5"/>
        <v>No</v>
      </c>
    </row>
    <row r="156" spans="2:13" ht="15" hidden="1" customHeight="1">
      <c r="B156" s="54" t="str">
        <f>IF('2. HIC'!$C156="","",'2. HIC'!$C156)</f>
        <v>7.20</v>
      </c>
      <c r="C156" s="55" t="str">
        <f>IF('2. HIC'!$D156="","",'2. HIC'!$D156)</f>
        <v>Other</v>
      </c>
      <c r="D156" s="56" t="str">
        <f>IF('2. HIC'!E156=0,"N",'2. HIC'!E156)</f>
        <v>N</v>
      </c>
      <c r="E156" s="57"/>
      <c r="F156" s="57"/>
      <c r="G156" s="58"/>
      <c r="H156" s="58"/>
      <c r="I156" s="59" t="str">
        <f t="shared" si="4"/>
        <v>No</v>
      </c>
      <c r="J156" s="57"/>
      <c r="K156" s="58"/>
      <c r="L156" s="58"/>
      <c r="M156" s="59" t="str">
        <f t="shared" si="5"/>
        <v>No</v>
      </c>
    </row>
    <row r="157" spans="2:13" ht="15" hidden="1" customHeight="1">
      <c r="B157" s="54" t="str">
        <f>IF('2. HIC'!$C157="","",'2. HIC'!$C157)</f>
        <v>8.1</v>
      </c>
      <c r="C157" s="55" t="str">
        <f>IF('2. HIC'!$D157="","",'2. HIC'!$D157)</f>
        <v>Access for operation, maintenance (e.g. painting)</v>
      </c>
      <c r="D157" s="56" t="str">
        <f>IF('2. HIC'!E157=0,"N",'2. HIC'!E157)</f>
        <v>N</v>
      </c>
      <c r="E157" s="57"/>
      <c r="F157" s="57"/>
      <c r="G157" s="58"/>
      <c r="H157" s="58"/>
      <c r="I157" s="59" t="str">
        <f t="shared" si="4"/>
        <v>No</v>
      </c>
      <c r="J157" s="57"/>
      <c r="K157" s="58"/>
      <c r="L157" s="58"/>
      <c r="M157" s="59" t="str">
        <f t="shared" si="5"/>
        <v>No</v>
      </c>
    </row>
    <row r="158" spans="2:13" ht="15" hidden="1" customHeight="1">
      <c r="B158" s="54" t="str">
        <f>IF('2. HIC'!$C158="","",'2. HIC'!$C158)</f>
        <v>8.2</v>
      </c>
      <c r="C158" s="55" t="str">
        <f>IF('2. HIC'!$D158="","",'2. HIC'!$D158)</f>
        <v>Access into Confined Spaces</v>
      </c>
      <c r="D158" s="56" t="str">
        <f>IF('2. HIC'!E158=0,"N",'2. HIC'!E158)</f>
        <v>N</v>
      </c>
      <c r="E158" s="57"/>
      <c r="F158" s="57"/>
      <c r="G158" s="58"/>
      <c r="H158" s="58"/>
      <c r="I158" s="59" t="str">
        <f t="shared" si="4"/>
        <v>No</v>
      </c>
      <c r="J158" s="57"/>
      <c r="K158" s="58"/>
      <c r="L158" s="58"/>
      <c r="M158" s="59" t="str">
        <f t="shared" si="5"/>
        <v>No</v>
      </c>
    </row>
    <row r="159" spans="2:13" ht="15" hidden="1" customHeight="1">
      <c r="B159" s="54" t="str">
        <f>IF('2. HIC'!$C159="","",'2. HIC'!$C159)</f>
        <v>8.3</v>
      </c>
      <c r="C159" s="55" t="str">
        <f>IF('2. HIC'!$D159="","",'2. HIC'!$D159)</f>
        <v>Access to / egress from site (permanent) and traffic management systems</v>
      </c>
      <c r="D159" s="56" t="str">
        <f>IF('2. HIC'!E159=0,"N",'2. HIC'!E159)</f>
        <v>N</v>
      </c>
      <c r="E159" s="57"/>
      <c r="F159" s="57"/>
      <c r="G159" s="58"/>
      <c r="H159" s="58"/>
      <c r="I159" s="59" t="str">
        <f t="shared" si="4"/>
        <v>No</v>
      </c>
      <c r="J159" s="57"/>
      <c r="K159" s="58"/>
      <c r="L159" s="58"/>
      <c r="M159" s="59" t="str">
        <f t="shared" si="5"/>
        <v>No</v>
      </c>
    </row>
    <row r="160" spans="2:13" ht="15" hidden="1" customHeight="1">
      <c r="B160" s="54" t="str">
        <f>IF('2. HIC'!$C160="","",'2. HIC'!$C160)</f>
        <v>8.4</v>
      </c>
      <c r="C160" s="55" t="str">
        <f>IF('2. HIC'!$D160="","",'2. HIC'!$D160)</f>
        <v>Access to roofs and gutters</v>
      </c>
      <c r="D160" s="56" t="str">
        <f>IF('2. HIC'!E160=0,"N",'2. HIC'!E160)</f>
        <v>N</v>
      </c>
      <c r="E160" s="57"/>
      <c r="F160" s="57"/>
      <c r="G160" s="58"/>
      <c r="H160" s="58"/>
      <c r="I160" s="59" t="str">
        <f t="shared" si="4"/>
        <v>No</v>
      </c>
      <c r="J160" s="57"/>
      <c r="K160" s="58"/>
      <c r="L160" s="58"/>
      <c r="M160" s="59" t="str">
        <f t="shared" si="5"/>
        <v>No</v>
      </c>
    </row>
    <row r="161" spans="2:13" ht="15" hidden="1" customHeight="1">
      <c r="B161" s="54" t="str">
        <f>IF('2. HIC'!$C161="","",'2. HIC'!$C161)</f>
        <v>8.5</v>
      </c>
      <c r="C161" s="55" t="str">
        <f>IF('2. HIC'!$D161="","",'2. HIC'!$D161)</f>
        <v>Accidental start-up of equipment</v>
      </c>
      <c r="D161" s="56" t="str">
        <f>IF('2. HIC'!E161=0,"N",'2. HIC'!E161)</f>
        <v>N</v>
      </c>
      <c r="E161" s="57"/>
      <c r="F161" s="57"/>
      <c r="G161" s="58"/>
      <c r="H161" s="58"/>
      <c r="I161" s="59" t="str">
        <f t="shared" si="4"/>
        <v>No</v>
      </c>
      <c r="J161" s="57"/>
      <c r="K161" s="58"/>
      <c r="L161" s="58"/>
      <c r="M161" s="59" t="str">
        <f t="shared" si="5"/>
        <v>No</v>
      </c>
    </row>
    <row r="162" spans="2:13" ht="15" hidden="1" customHeight="1">
      <c r="B162" s="54" t="str">
        <f>IF('2. HIC'!$C162="","",'2. HIC'!$C162)</f>
        <v>8.6</v>
      </c>
      <c r="C162" s="55" t="str">
        <f>IF('2. HIC'!$D162="","",'2. HIC'!$D162)</f>
        <v>Back-up Systems</v>
      </c>
      <c r="D162" s="56" t="str">
        <f>IF('2. HIC'!E162=0,"N",'2. HIC'!E162)</f>
        <v>N</v>
      </c>
      <c r="E162" s="57"/>
      <c r="F162" s="57"/>
      <c r="G162" s="58"/>
      <c r="H162" s="58"/>
      <c r="I162" s="59" t="str">
        <f t="shared" si="4"/>
        <v>No</v>
      </c>
      <c r="J162" s="57"/>
      <c r="K162" s="58"/>
      <c r="L162" s="58"/>
      <c r="M162" s="59" t="str">
        <f t="shared" si="5"/>
        <v>No</v>
      </c>
    </row>
    <row r="163" spans="2:13" ht="15" hidden="1" customHeight="1">
      <c r="B163" s="54" t="str">
        <f>IF('2. HIC'!$C163="","",'2. HIC'!$C163)</f>
        <v>8.7</v>
      </c>
      <c r="C163" s="55" t="str">
        <f>IF('2. HIC'!$D163="","",'2. HIC'!$D163)</f>
        <v>Building Security</v>
      </c>
      <c r="D163" s="56" t="str">
        <f>IF('2. HIC'!E163=0,"N",'2. HIC'!E163)</f>
        <v>N</v>
      </c>
      <c r="E163" s="57"/>
      <c r="F163" s="57"/>
      <c r="G163" s="58"/>
      <c r="H163" s="58"/>
      <c r="I163" s="59" t="str">
        <f t="shared" si="4"/>
        <v>No</v>
      </c>
      <c r="J163" s="57"/>
      <c r="K163" s="58"/>
      <c r="L163" s="58"/>
      <c r="M163" s="59" t="str">
        <f t="shared" si="5"/>
        <v>No</v>
      </c>
    </row>
    <row r="164" spans="2:13" ht="15" hidden="1" customHeight="1">
      <c r="B164" s="54" t="str">
        <f>IF('2. HIC'!$C164="","",'2. HIC'!$C164)</f>
        <v>8.8</v>
      </c>
      <c r="C164" s="55" t="str">
        <f>IF('2. HIC'!$D164="","",'2. HIC'!$D164)</f>
        <v>Chemical Dosing</v>
      </c>
      <c r="D164" s="56" t="str">
        <f>IF('2. HIC'!E164=0,"N",'2. HIC'!E164)</f>
        <v>N</v>
      </c>
      <c r="E164" s="57"/>
      <c r="F164" s="57"/>
      <c r="G164" s="58"/>
      <c r="H164" s="58"/>
      <c r="I164" s="59" t="str">
        <f t="shared" si="4"/>
        <v>No</v>
      </c>
      <c r="J164" s="57"/>
      <c r="K164" s="58"/>
      <c r="L164" s="58"/>
      <c r="M164" s="59" t="str">
        <f t="shared" si="5"/>
        <v>No</v>
      </c>
    </row>
    <row r="165" spans="2:13" ht="15" hidden="1" customHeight="1">
      <c r="B165" s="54" t="str">
        <f>IF('2. HIC'!$C165="","",'2. HIC'!$C165)</f>
        <v>8.9</v>
      </c>
      <c r="C165" s="55" t="str">
        <f>IF('2. HIC'!$D165="","",'2. HIC'!$D165)</f>
        <v>Chemical Storage</v>
      </c>
      <c r="D165" s="56" t="str">
        <f>IF('2. HIC'!E165=0,"N",'2. HIC'!E165)</f>
        <v>N</v>
      </c>
      <c r="E165" s="57"/>
      <c r="F165" s="57"/>
      <c r="G165" s="58"/>
      <c r="H165" s="58"/>
      <c r="I165" s="59" t="str">
        <f t="shared" si="4"/>
        <v>No</v>
      </c>
      <c r="J165" s="57"/>
      <c r="K165" s="58"/>
      <c r="L165" s="58"/>
      <c r="M165" s="59" t="str">
        <f t="shared" si="5"/>
        <v>No</v>
      </c>
    </row>
    <row r="166" spans="2:13" ht="15" hidden="1" customHeight="1">
      <c r="B166" s="54" t="str">
        <f>IF('2. HIC'!$C166="","",'2. HIC'!$C166)</f>
        <v>8.10</v>
      </c>
      <c r="C166" s="55" t="str">
        <f>IF('2. HIC'!$D166="","",'2. HIC'!$D166)</f>
        <v>Condensation protection measures</v>
      </c>
      <c r="D166" s="56" t="str">
        <f>IF('2. HIC'!E166=0,"N",'2. HIC'!E166)</f>
        <v>N</v>
      </c>
      <c r="E166" s="57"/>
      <c r="F166" s="57"/>
      <c r="G166" s="58"/>
      <c r="H166" s="58"/>
      <c r="I166" s="59" t="str">
        <f t="shared" si="4"/>
        <v>No</v>
      </c>
      <c r="J166" s="57"/>
      <c r="K166" s="58"/>
      <c r="L166" s="58"/>
      <c r="M166" s="59" t="str">
        <f t="shared" si="5"/>
        <v>No</v>
      </c>
    </row>
    <row r="167" spans="2:13" ht="15" hidden="1" customHeight="1">
      <c r="B167" s="54" t="str">
        <f>IF('2. HIC'!$C167="","",'2. HIC'!$C167)</f>
        <v>8.11</v>
      </c>
      <c r="C167" s="55" t="str">
        <f>IF('2. HIC'!$D167="","",'2. HIC'!$D167)</f>
        <v>Disabled Access</v>
      </c>
      <c r="D167" s="56" t="str">
        <f>IF('2. HIC'!E167=0,"N",'2. HIC'!E167)</f>
        <v>N</v>
      </c>
      <c r="E167" s="57"/>
      <c r="F167" s="57"/>
      <c r="G167" s="58"/>
      <c r="H167" s="58"/>
      <c r="I167" s="59" t="str">
        <f t="shared" si="4"/>
        <v>No</v>
      </c>
      <c r="J167" s="57"/>
      <c r="K167" s="58"/>
      <c r="L167" s="58"/>
      <c r="M167" s="59" t="str">
        <f t="shared" si="5"/>
        <v>No</v>
      </c>
    </row>
    <row r="168" spans="2:13" ht="15" hidden="1" customHeight="1">
      <c r="B168" s="54" t="str">
        <f>IF('2. HIC'!$C168="","",'2. HIC'!$C168)</f>
        <v>8.12</v>
      </c>
      <c r="C168" s="55" t="str">
        <f>IF('2. HIC'!$D168="","",'2. HIC'!$D168)</f>
        <v>Diving Operations</v>
      </c>
      <c r="D168" s="56" t="str">
        <f>IF('2. HIC'!E168=0,"N",'2. HIC'!E168)</f>
        <v>N</v>
      </c>
      <c r="E168" s="57"/>
      <c r="F168" s="57"/>
      <c r="G168" s="58"/>
      <c r="H168" s="58"/>
      <c r="I168" s="59" t="str">
        <f t="shared" si="4"/>
        <v>No</v>
      </c>
      <c r="J168" s="57"/>
      <c r="K168" s="58"/>
      <c r="L168" s="58"/>
      <c r="M168" s="59" t="str">
        <f t="shared" si="5"/>
        <v>No</v>
      </c>
    </row>
    <row r="169" spans="2:13" ht="15" hidden="1" customHeight="1">
      <c r="B169" s="54" t="str">
        <f>IF('2. HIC'!$C169="","",'2. HIC'!$C169)</f>
        <v>8.13</v>
      </c>
      <c r="C169" s="55" t="str">
        <f>IF('2. HIC'!$D169="","",'2. HIC'!$D169)</f>
        <v>Dust generation and extraction</v>
      </c>
      <c r="D169" s="56" t="str">
        <f>IF('2. HIC'!E169=0,"N",'2. HIC'!E169)</f>
        <v>N</v>
      </c>
      <c r="E169" s="57"/>
      <c r="F169" s="57"/>
      <c r="G169" s="58"/>
      <c r="H169" s="58"/>
      <c r="I169" s="59" t="str">
        <f t="shared" si="4"/>
        <v>No</v>
      </c>
      <c r="J169" s="57"/>
      <c r="K169" s="58"/>
      <c r="L169" s="58"/>
      <c r="M169" s="59" t="str">
        <f t="shared" si="5"/>
        <v>No</v>
      </c>
    </row>
    <row r="170" spans="2:13" ht="15" hidden="1" customHeight="1">
      <c r="B170" s="54" t="str">
        <f>IF('2. HIC'!$C170="","",'2. HIC'!$C170)</f>
        <v>8.14</v>
      </c>
      <c r="C170" s="55" t="str">
        <f>IF('2. HIC'!$D170="","",'2. HIC'!$D170)</f>
        <v>Ease of window operation, cleaning of windows</v>
      </c>
      <c r="D170" s="56" t="str">
        <f>IF('2. HIC'!E170=0,"N",'2. HIC'!E170)</f>
        <v>N</v>
      </c>
      <c r="E170" s="57"/>
      <c r="F170" s="57"/>
      <c r="G170" s="58"/>
      <c r="H170" s="58"/>
      <c r="I170" s="59" t="str">
        <f t="shared" si="4"/>
        <v>No</v>
      </c>
      <c r="J170" s="57"/>
      <c r="K170" s="58"/>
      <c r="L170" s="58"/>
      <c r="M170" s="59" t="str">
        <f t="shared" si="5"/>
        <v>No</v>
      </c>
    </row>
    <row r="171" spans="2:13" ht="15" hidden="1" customHeight="1">
      <c r="B171" s="54" t="str">
        <f>IF('2. HIC'!$C171="","",'2. HIC'!$C171)</f>
        <v>8.15</v>
      </c>
      <c r="C171" s="55" t="str">
        <f>IF('2. HIC'!$D171="","",'2. HIC'!$D171)</f>
        <v>Emergency alarms and procedures, emergency stops</v>
      </c>
      <c r="D171" s="56" t="str">
        <f>IF('2. HIC'!E171=0,"N",'2. HIC'!E171)</f>
        <v>N</v>
      </c>
      <c r="E171" s="57"/>
      <c r="F171" s="57"/>
      <c r="G171" s="58"/>
      <c r="H171" s="58"/>
      <c r="I171" s="59" t="str">
        <f t="shared" si="4"/>
        <v>No</v>
      </c>
      <c r="J171" s="57"/>
      <c r="K171" s="58"/>
      <c r="L171" s="58"/>
      <c r="M171" s="59" t="str">
        <f t="shared" si="5"/>
        <v>No</v>
      </c>
    </row>
    <row r="172" spans="2:13" ht="15" hidden="1" customHeight="1">
      <c r="B172" s="54" t="str">
        <f>IF('2. HIC'!$C172="","",'2. HIC'!$C172)</f>
        <v>8.16</v>
      </c>
      <c r="C172" s="55" t="str">
        <f>IF('2. HIC'!$D172="","",'2. HIC'!$D172)</f>
        <v>Emergency exits or points of egress</v>
      </c>
      <c r="D172" s="56" t="str">
        <f>IF('2. HIC'!E172=0,"N",'2. HIC'!E172)</f>
        <v>N</v>
      </c>
      <c r="E172" s="57"/>
      <c r="F172" s="57"/>
      <c r="G172" s="58"/>
      <c r="H172" s="58"/>
      <c r="I172" s="59" t="str">
        <f t="shared" si="4"/>
        <v>No</v>
      </c>
      <c r="J172" s="57"/>
      <c r="K172" s="58"/>
      <c r="L172" s="58"/>
      <c r="M172" s="59" t="str">
        <f t="shared" si="5"/>
        <v>No</v>
      </c>
    </row>
    <row r="173" spans="2:13" ht="15" hidden="1" customHeight="1">
      <c r="B173" s="54" t="str">
        <f>IF('2. HIC'!$C173="","",'2. HIC'!$C173)</f>
        <v>8.17</v>
      </c>
      <c r="C173" s="55" t="str">
        <f>IF('2. HIC'!$D173="","",'2. HIC'!$D173)</f>
        <v>Emergency shutdown</v>
      </c>
      <c r="D173" s="56" t="str">
        <f>IF('2. HIC'!E173=0,"N",'2. HIC'!E173)</f>
        <v>N</v>
      </c>
      <c r="E173" s="57"/>
      <c r="F173" s="57"/>
      <c r="G173" s="58"/>
      <c r="H173" s="58"/>
      <c r="I173" s="59" t="str">
        <f t="shared" si="4"/>
        <v>No</v>
      </c>
      <c r="J173" s="57"/>
      <c r="K173" s="58"/>
      <c r="L173" s="58"/>
      <c r="M173" s="59" t="str">
        <f t="shared" si="5"/>
        <v>No</v>
      </c>
    </row>
    <row r="174" spans="2:13" ht="15" hidden="1" customHeight="1">
      <c r="B174" s="54" t="str">
        <f>IF('2. HIC'!$C174="","",'2. HIC'!$C174)</f>
        <v>8.18</v>
      </c>
      <c r="C174" s="55" t="str">
        <f>IF('2. HIC'!$D174="","",'2. HIC'!$D174)</f>
        <v>Eye protection, emergency showers etc.</v>
      </c>
      <c r="D174" s="56" t="str">
        <f>IF('2. HIC'!E174=0,"N",'2. HIC'!E174)</f>
        <v>N</v>
      </c>
      <c r="E174" s="57"/>
      <c r="F174" s="57"/>
      <c r="G174" s="58"/>
      <c r="H174" s="58"/>
      <c r="I174" s="59" t="str">
        <f t="shared" si="4"/>
        <v>No</v>
      </c>
      <c r="J174" s="57"/>
      <c r="K174" s="58"/>
      <c r="L174" s="58"/>
      <c r="M174" s="59" t="str">
        <f t="shared" si="5"/>
        <v>No</v>
      </c>
    </row>
    <row r="175" spans="2:13" ht="15" hidden="1" customHeight="1">
      <c r="B175" s="54" t="str">
        <f>IF('2. HIC'!$C175="","",'2. HIC'!$C175)</f>
        <v>8.19</v>
      </c>
      <c r="C175" s="55" t="str">
        <f>IF('2. HIC'!$D175="","",'2. HIC'!$D175)</f>
        <v>Explosive Atmospheres</v>
      </c>
      <c r="D175" s="56" t="str">
        <f>IF('2. HIC'!E175=0,"N",'2. HIC'!E175)</f>
        <v>N</v>
      </c>
      <c r="E175" s="57"/>
      <c r="F175" s="57"/>
      <c r="G175" s="58"/>
      <c r="H175" s="58"/>
      <c r="I175" s="59" t="str">
        <f t="shared" si="4"/>
        <v>No</v>
      </c>
      <c r="J175" s="57"/>
      <c r="K175" s="58"/>
      <c r="L175" s="58"/>
      <c r="M175" s="59" t="str">
        <f t="shared" si="5"/>
        <v>No</v>
      </c>
    </row>
    <row r="176" spans="2:13" ht="15" hidden="1" customHeight="1">
      <c r="B176" s="54" t="str">
        <f>IF('2. HIC'!$C176="","",'2. HIC'!$C176)</f>
        <v>8.20</v>
      </c>
      <c r="C176" s="55" t="str">
        <f>IF('2. HIC'!$D176="","",'2. HIC'!$D176)</f>
        <v>Factory controlled treatments for: timber preservation, applied paint systems, protective treatments</v>
      </c>
      <c r="D176" s="56" t="str">
        <f>IF('2. HIC'!E176=0,"N",'2. HIC'!E176)</f>
        <v>N</v>
      </c>
      <c r="E176" s="57"/>
      <c r="F176" s="57"/>
      <c r="G176" s="58"/>
      <c r="H176" s="58"/>
      <c r="I176" s="59" t="str">
        <f t="shared" si="4"/>
        <v>No</v>
      </c>
      <c r="J176" s="57"/>
      <c r="K176" s="58"/>
      <c r="L176" s="58"/>
      <c r="M176" s="59" t="str">
        <f t="shared" si="5"/>
        <v>No</v>
      </c>
    </row>
    <row r="177" spans="2:13" ht="15" hidden="1" customHeight="1">
      <c r="B177" s="54" t="str">
        <f>IF('2. HIC'!$C177="","",'2. HIC'!$C177)</f>
        <v>8.21</v>
      </c>
      <c r="C177" s="55" t="str">
        <f>IF('2. HIC'!$D177="","",'2. HIC'!$D177)</f>
        <v>Falls from Height</v>
      </c>
      <c r="D177" s="56" t="str">
        <f>IF('2. HIC'!E177=0,"N",'2. HIC'!E177)</f>
        <v>N</v>
      </c>
      <c r="E177" s="57"/>
      <c r="F177" s="57"/>
      <c r="G177" s="58"/>
      <c r="H177" s="58"/>
      <c r="I177" s="59" t="str">
        <f t="shared" si="4"/>
        <v>No</v>
      </c>
      <c r="J177" s="57"/>
      <c r="K177" s="58"/>
      <c r="L177" s="58"/>
      <c r="M177" s="59" t="str">
        <f t="shared" si="5"/>
        <v>No</v>
      </c>
    </row>
    <row r="178" spans="2:13" ht="15" hidden="1" customHeight="1">
      <c r="B178" s="54" t="str">
        <f>IF('2. HIC'!$C178="","",'2. HIC'!$C178)</f>
        <v>8.22</v>
      </c>
      <c r="C178" s="55" t="str">
        <f>IF('2. HIC'!$D178="","",'2. HIC'!$D178)</f>
        <v>Fire Prevention</v>
      </c>
      <c r="D178" s="56" t="str">
        <f>IF('2. HIC'!E178=0,"N",'2. HIC'!E178)</f>
        <v>N</v>
      </c>
      <c r="E178" s="57"/>
      <c r="F178" s="57"/>
      <c r="G178" s="58"/>
      <c r="H178" s="58"/>
      <c r="I178" s="59" t="str">
        <f t="shared" si="4"/>
        <v>No</v>
      </c>
      <c r="J178" s="57"/>
      <c r="K178" s="58"/>
      <c r="L178" s="58"/>
      <c r="M178" s="59" t="str">
        <f t="shared" si="5"/>
        <v>No</v>
      </c>
    </row>
    <row r="179" spans="2:13" ht="15" hidden="1" customHeight="1">
      <c r="B179" s="54" t="str">
        <f>IF('2. HIC'!$C179="","",'2. HIC'!$C179)</f>
        <v>8.23</v>
      </c>
      <c r="C179" s="55" t="str">
        <f>IF('2. HIC'!$D179="","",'2. HIC'!$D179)</f>
        <v>Fragile Roofs</v>
      </c>
      <c r="D179" s="56" t="str">
        <f>IF('2. HIC'!E179=0,"N",'2. HIC'!E179)</f>
        <v>N</v>
      </c>
      <c r="E179" s="57"/>
      <c r="F179" s="57"/>
      <c r="G179" s="58"/>
      <c r="H179" s="58"/>
      <c r="I179" s="59" t="str">
        <f t="shared" si="4"/>
        <v>No</v>
      </c>
      <c r="J179" s="57"/>
      <c r="K179" s="58"/>
      <c r="L179" s="58"/>
      <c r="M179" s="59" t="str">
        <f t="shared" si="5"/>
        <v>No</v>
      </c>
    </row>
    <row r="180" spans="2:13" ht="15" hidden="1" customHeight="1">
      <c r="B180" s="54" t="str">
        <f>IF('2. HIC'!$C180="","",'2. HIC'!$C180)</f>
        <v>8.24</v>
      </c>
      <c r="C180" s="55" t="str">
        <f>IF('2. HIC'!$D180="","",'2. HIC'!$D180)</f>
        <v>Fuel Storage</v>
      </c>
      <c r="D180" s="56" t="str">
        <f>IF('2. HIC'!E180=0,"N",'2. HIC'!E180)</f>
        <v>N</v>
      </c>
      <c r="E180" s="57"/>
      <c r="F180" s="57"/>
      <c r="G180" s="58"/>
      <c r="H180" s="58"/>
      <c r="I180" s="59" t="str">
        <f t="shared" si="4"/>
        <v>No</v>
      </c>
      <c r="J180" s="57"/>
      <c r="K180" s="58"/>
      <c r="L180" s="58"/>
      <c r="M180" s="59" t="str">
        <f t="shared" si="5"/>
        <v>No</v>
      </c>
    </row>
    <row r="181" spans="2:13" ht="15" hidden="1" customHeight="1">
      <c r="B181" s="54" t="str">
        <f>IF('2. HIC'!$C181="","",'2. HIC'!$C181)</f>
        <v>8.25</v>
      </c>
      <c r="C181" s="55" t="str">
        <f>IF('2. HIC'!$D181="","",'2. HIC'!$D181)</f>
        <v>Gas generation and potentially explosive atmospheres</v>
      </c>
      <c r="D181" s="56" t="str">
        <f>IF('2. HIC'!E181=0,"N",'2. HIC'!E181)</f>
        <v>N</v>
      </c>
      <c r="E181" s="57"/>
      <c r="F181" s="57"/>
      <c r="G181" s="58"/>
      <c r="H181" s="58"/>
      <c r="I181" s="59" t="str">
        <f t="shared" si="4"/>
        <v>No</v>
      </c>
      <c r="J181" s="57"/>
      <c r="K181" s="58"/>
      <c r="L181" s="58"/>
      <c r="M181" s="59" t="str">
        <f t="shared" si="5"/>
        <v>No</v>
      </c>
    </row>
    <row r="182" spans="2:13" ht="15" hidden="1" customHeight="1">
      <c r="B182" s="54" t="str">
        <f>IF('2. HIC'!$C182="","",'2. HIC'!$C182)</f>
        <v>8.26</v>
      </c>
      <c r="C182" s="55" t="str">
        <f>IF('2. HIC'!$D182="","",'2. HIC'!$D182)</f>
        <v>Gas Storage</v>
      </c>
      <c r="D182" s="56" t="str">
        <f>IF('2. HIC'!E182=0,"N",'2. HIC'!E182)</f>
        <v>N</v>
      </c>
      <c r="E182" s="57"/>
      <c r="F182" s="57"/>
      <c r="G182" s="58"/>
      <c r="H182" s="58"/>
      <c r="I182" s="59" t="str">
        <f t="shared" si="4"/>
        <v>No</v>
      </c>
      <c r="J182" s="57"/>
      <c r="K182" s="58"/>
      <c r="L182" s="58"/>
      <c r="M182" s="59" t="str">
        <f t="shared" si="5"/>
        <v>No</v>
      </c>
    </row>
    <row r="183" spans="2:13" ht="15" hidden="1" customHeight="1">
      <c r="B183" s="54" t="str">
        <f>IF('2. HIC'!$C183="","",'2. HIC'!$C183)</f>
        <v>8.27</v>
      </c>
      <c r="C183" s="55" t="str">
        <f>IF('2. HIC'!$D183="","",'2. HIC'!$D183)</f>
        <v>General access requirements to all equipment and processes for removal and maintenance e.g. davit / gantry locations</v>
      </c>
      <c r="D183" s="56" t="str">
        <f>IF('2. HIC'!E183=0,"N",'2. HIC'!E183)</f>
        <v>N</v>
      </c>
      <c r="E183" s="57"/>
      <c r="F183" s="57"/>
      <c r="G183" s="58"/>
      <c r="H183" s="58"/>
      <c r="I183" s="59" t="str">
        <f t="shared" si="4"/>
        <v>No</v>
      </c>
      <c r="J183" s="57"/>
      <c r="K183" s="58"/>
      <c r="L183" s="58"/>
      <c r="M183" s="59" t="str">
        <f t="shared" si="5"/>
        <v>No</v>
      </c>
    </row>
    <row r="184" spans="2:13" ht="15" hidden="1" customHeight="1">
      <c r="B184" s="54" t="str">
        <f>IF('2. HIC'!$C184="","",'2. HIC'!$C184)</f>
        <v>8.28</v>
      </c>
      <c r="C184" s="55" t="str">
        <f>IF('2. HIC'!$D184="","",'2. HIC'!$D184)</f>
        <v>Has surge pressure analysis been considered for all existing or proposed pipelines?</v>
      </c>
      <c r="D184" s="56" t="str">
        <f>IF('2. HIC'!E184=0,"N",'2. HIC'!E184)</f>
        <v>N</v>
      </c>
      <c r="E184" s="57"/>
      <c r="F184" s="57"/>
      <c r="G184" s="58"/>
      <c r="H184" s="58"/>
      <c r="I184" s="59" t="str">
        <f t="shared" si="4"/>
        <v>No</v>
      </c>
      <c r="J184" s="57"/>
      <c r="K184" s="58"/>
      <c r="L184" s="58"/>
      <c r="M184" s="59" t="str">
        <f t="shared" si="5"/>
        <v>No</v>
      </c>
    </row>
    <row r="185" spans="2:13" ht="15" hidden="1" customHeight="1">
      <c r="B185" s="54" t="str">
        <f>IF('2. HIC'!$C185="","",'2. HIC'!$C185)</f>
        <v>8.29</v>
      </c>
      <c r="C185" s="55" t="str">
        <f>IF('2. HIC'!$D185="","",'2. HIC'!$D185)</f>
        <v>Control measures identified in the fire risk assessment</v>
      </c>
      <c r="D185" s="56" t="str">
        <f>IF('2. HIC'!E185=0,"N",'2. HIC'!E185)</f>
        <v>N</v>
      </c>
      <c r="E185" s="57"/>
      <c r="F185" s="57"/>
      <c r="G185" s="58"/>
      <c r="H185" s="58"/>
      <c r="I185" s="59" t="str">
        <f t="shared" si="4"/>
        <v>No</v>
      </c>
      <c r="J185" s="57"/>
      <c r="K185" s="58"/>
      <c r="L185" s="58"/>
      <c r="M185" s="59" t="str">
        <f t="shared" si="5"/>
        <v>No</v>
      </c>
    </row>
    <row r="186" spans="2:13" ht="15" hidden="1" customHeight="1">
      <c r="B186" s="54" t="str">
        <f>IF('2. HIC'!$C186="","",'2. HIC'!$C186)</f>
        <v>8.30</v>
      </c>
      <c r="C186" s="55" t="str">
        <f>IF('2. HIC'!$D186="","",'2. HIC'!$D186)</f>
        <v>Heating systems and lagging requirements</v>
      </c>
      <c r="D186" s="56" t="str">
        <f>IF('2. HIC'!E186=0,"N",'2. HIC'!E186)</f>
        <v>N</v>
      </c>
      <c r="E186" s="57"/>
      <c r="F186" s="57"/>
      <c r="G186" s="58"/>
      <c r="H186" s="58"/>
      <c r="I186" s="59" t="str">
        <f t="shared" si="4"/>
        <v>No</v>
      </c>
      <c r="J186" s="57"/>
      <c r="K186" s="58"/>
      <c r="L186" s="58"/>
      <c r="M186" s="59" t="str">
        <f t="shared" si="5"/>
        <v>No</v>
      </c>
    </row>
    <row r="187" spans="2:13" ht="15" hidden="1" customHeight="1">
      <c r="B187" s="54" t="str">
        <f>IF('2. HIC'!$C187="","",'2. HIC'!$C187)</f>
        <v>8.31</v>
      </c>
      <c r="C187" s="55" t="str">
        <f>IF('2. HIC'!$D187="","",'2. HIC'!$D187)</f>
        <v>Insulation oil in switchgear and transformers</v>
      </c>
      <c r="D187" s="56" t="str">
        <f>IF('2. HIC'!E187=0,"N",'2. HIC'!E187)</f>
        <v>N</v>
      </c>
      <c r="E187" s="57"/>
      <c r="F187" s="57"/>
      <c r="G187" s="58"/>
      <c r="H187" s="58"/>
      <c r="I187" s="59" t="str">
        <f t="shared" si="4"/>
        <v>No</v>
      </c>
      <c r="J187" s="57"/>
      <c r="K187" s="58"/>
      <c r="L187" s="58"/>
      <c r="M187" s="59" t="str">
        <f t="shared" si="5"/>
        <v>No</v>
      </c>
    </row>
    <row r="188" spans="2:13" ht="15" hidden="1" customHeight="1">
      <c r="B188" s="54" t="str">
        <f>IF('2. HIC'!$C188="","",'2. HIC'!$C188)</f>
        <v>8.32</v>
      </c>
      <c r="C188" s="55" t="str">
        <f>IF('2. HIC'!$D188="","",'2. HIC'!$D188)</f>
        <v>Legionella Generation</v>
      </c>
      <c r="D188" s="56" t="str">
        <f>IF('2. HIC'!E188=0,"N",'2. HIC'!E188)</f>
        <v>N</v>
      </c>
      <c r="E188" s="57"/>
      <c r="F188" s="57"/>
      <c r="G188" s="58"/>
      <c r="H188" s="58"/>
      <c r="I188" s="59" t="str">
        <f t="shared" si="4"/>
        <v>No</v>
      </c>
      <c r="J188" s="57"/>
      <c r="K188" s="58"/>
      <c r="L188" s="58"/>
      <c r="M188" s="59" t="str">
        <f t="shared" si="5"/>
        <v>No</v>
      </c>
    </row>
    <row r="189" spans="2:13" ht="15" hidden="1" customHeight="1">
      <c r="B189" s="54" t="str">
        <f>IF('2. HIC'!$C189="","",'2. HIC'!$C189)</f>
        <v>8.33</v>
      </c>
      <c r="C189" s="55" t="str">
        <f>IF('2. HIC'!$D189="","",'2. HIC'!$D189)</f>
        <v>Lightning Strikes</v>
      </c>
      <c r="D189" s="56" t="str">
        <f>IF('2. HIC'!E189=0,"N",'2. HIC'!E189)</f>
        <v>N</v>
      </c>
      <c r="E189" s="57"/>
      <c r="F189" s="57"/>
      <c r="G189" s="58"/>
      <c r="H189" s="58"/>
      <c r="I189" s="59" t="str">
        <f t="shared" si="4"/>
        <v>No</v>
      </c>
      <c r="J189" s="57"/>
      <c r="K189" s="58"/>
      <c r="L189" s="58"/>
      <c r="M189" s="59" t="str">
        <f t="shared" si="5"/>
        <v>No</v>
      </c>
    </row>
    <row r="190" spans="2:13" ht="15" hidden="1" customHeight="1">
      <c r="B190" s="54" t="str">
        <f>IF('2. HIC'!$C190="","",'2. HIC'!$C190)</f>
        <v>8.34</v>
      </c>
      <c r="C190" s="55" t="str">
        <f>IF('2. HIC'!$D190="","",'2. HIC'!$D190)</f>
        <v>Mothballing Procedures</v>
      </c>
      <c r="D190" s="56" t="str">
        <f>IF('2. HIC'!E190=0,"N",'2. HIC'!E190)</f>
        <v>N</v>
      </c>
      <c r="E190" s="57"/>
      <c r="F190" s="57"/>
      <c r="G190" s="58"/>
      <c r="H190" s="58"/>
      <c r="I190" s="59" t="str">
        <f t="shared" si="4"/>
        <v>No</v>
      </c>
      <c r="J190" s="57"/>
      <c r="K190" s="58"/>
      <c r="L190" s="58"/>
      <c r="M190" s="59" t="str">
        <f t="shared" si="5"/>
        <v>No</v>
      </c>
    </row>
    <row r="191" spans="2:13" ht="15" hidden="1" customHeight="1">
      <c r="B191" s="54" t="str">
        <f>IF('2. HIC'!$C191="","",'2. HIC'!$C191)</f>
        <v>8.35</v>
      </c>
      <c r="C191" s="55" t="str">
        <f>IF('2. HIC'!$D191="","",'2. HIC'!$D191)</f>
        <v>Moving / Rotating Parts of Machinery</v>
      </c>
      <c r="D191" s="56" t="str">
        <f>IF('2. HIC'!E191=0,"N",'2. HIC'!E191)</f>
        <v>N</v>
      </c>
      <c r="E191" s="57"/>
      <c r="F191" s="57"/>
      <c r="G191" s="58"/>
      <c r="H191" s="58"/>
      <c r="I191" s="59" t="str">
        <f t="shared" si="4"/>
        <v>No</v>
      </c>
      <c r="J191" s="57"/>
      <c r="K191" s="58"/>
      <c r="L191" s="58"/>
      <c r="M191" s="59" t="str">
        <f t="shared" si="5"/>
        <v>No</v>
      </c>
    </row>
    <row r="192" spans="2:13" ht="15" hidden="1" customHeight="1">
      <c r="B192" s="54" t="str">
        <f>IF('2. HIC'!$C192="","",'2. HIC'!$C192)</f>
        <v>8.36</v>
      </c>
      <c r="C192" s="55" t="str">
        <f>IF('2. HIC'!$D192="","",'2. HIC'!$D192)</f>
        <v>Noise Protection</v>
      </c>
      <c r="D192" s="56" t="str">
        <f>IF('2. HIC'!E192=0,"N",'2. HIC'!E192)</f>
        <v>N</v>
      </c>
      <c r="E192" s="57"/>
      <c r="F192" s="57"/>
      <c r="G192" s="58"/>
      <c r="H192" s="58"/>
      <c r="I192" s="59" t="str">
        <f t="shared" si="4"/>
        <v>No</v>
      </c>
      <c r="J192" s="57"/>
      <c r="K192" s="58"/>
      <c r="L192" s="58"/>
      <c r="M192" s="59" t="str">
        <f t="shared" si="5"/>
        <v>No</v>
      </c>
    </row>
    <row r="193" spans="2:13" ht="15" hidden="1" customHeight="1">
      <c r="B193" s="54" t="str">
        <f>IF('2. HIC'!$C193="","",'2. HIC'!$C193)</f>
        <v>8.37</v>
      </c>
      <c r="C193" s="55" t="str">
        <f>IF('2. HIC'!$D193="","",'2. HIC'!$D193)</f>
        <v>Failure in Use</v>
      </c>
      <c r="D193" s="56" t="str">
        <f>IF('2. HIC'!E193=0,"N",'2. HIC'!E193)</f>
        <v>N</v>
      </c>
      <c r="E193" s="57"/>
      <c r="F193" s="57"/>
      <c r="G193" s="58"/>
      <c r="H193" s="58"/>
      <c r="I193" s="59" t="str">
        <f t="shared" si="4"/>
        <v>No</v>
      </c>
      <c r="J193" s="57"/>
      <c r="K193" s="58"/>
      <c r="L193" s="58"/>
      <c r="M193" s="59" t="str">
        <f t="shared" si="5"/>
        <v>No</v>
      </c>
    </row>
    <row r="194" spans="2:13" ht="15" hidden="1" customHeight="1">
      <c r="B194" s="54" t="str">
        <f>IF('2. HIC'!$C194="","",'2. HIC'!$C194)</f>
        <v>8.38</v>
      </c>
      <c r="C194" s="55" t="str">
        <f>IF('2. HIC'!$D194="","",'2. HIC'!$D194)</f>
        <v>Permanent or temporary lifting arrangements / hooks etc.</v>
      </c>
      <c r="D194" s="56" t="str">
        <f>IF('2. HIC'!E194=0,"N",'2. HIC'!E194)</f>
        <v>N</v>
      </c>
      <c r="E194" s="57"/>
      <c r="F194" s="57"/>
      <c r="G194" s="58"/>
      <c r="H194" s="58"/>
      <c r="I194" s="59" t="str">
        <f t="shared" si="4"/>
        <v>No</v>
      </c>
      <c r="J194" s="57"/>
      <c r="K194" s="58"/>
      <c r="L194" s="58"/>
      <c r="M194" s="59" t="str">
        <f t="shared" si="5"/>
        <v>No</v>
      </c>
    </row>
    <row r="195" spans="2:13" ht="15" hidden="1" customHeight="1">
      <c r="B195" s="54" t="str">
        <f>IF('2. HIC'!$C195="","",'2. HIC'!$C195)</f>
        <v>8.39</v>
      </c>
      <c r="C195" s="55" t="str">
        <f>IF('2. HIC'!$D195="","",'2. HIC'!$D195)</f>
        <v>Pollution potential of watercourses from process or loss of contents</v>
      </c>
      <c r="D195" s="56" t="str">
        <f>IF('2. HIC'!E195=0,"N",'2. HIC'!E195)</f>
        <v>N</v>
      </c>
      <c r="E195" s="57"/>
      <c r="F195" s="57"/>
      <c r="G195" s="58"/>
      <c r="H195" s="58"/>
      <c r="I195" s="59" t="str">
        <f t="shared" si="4"/>
        <v>No</v>
      </c>
      <c r="J195" s="57"/>
      <c r="K195" s="58"/>
      <c r="L195" s="58"/>
      <c r="M195" s="59" t="str">
        <f t="shared" si="5"/>
        <v>No</v>
      </c>
    </row>
    <row r="196" spans="2:13" ht="15" hidden="1" customHeight="1">
      <c r="B196" s="54" t="str">
        <f>IF('2. HIC'!$C196="","",'2. HIC'!$C196)</f>
        <v>8.40</v>
      </c>
      <c r="C196" s="55" t="str">
        <f>IF('2. HIC'!$D196="","",'2. HIC'!$D196)</f>
        <v>Protective Equipment</v>
      </c>
      <c r="D196" s="56" t="str">
        <f>IF('2. HIC'!E196=0,"N",'2. HIC'!E196)</f>
        <v>N</v>
      </c>
      <c r="E196" s="57"/>
      <c r="F196" s="57"/>
      <c r="G196" s="58"/>
      <c r="H196" s="58"/>
      <c r="I196" s="59" t="str">
        <f t="shared" si="4"/>
        <v>No</v>
      </c>
      <c r="J196" s="57"/>
      <c r="K196" s="58"/>
      <c r="L196" s="58"/>
      <c r="M196" s="59" t="str">
        <f t="shared" si="5"/>
        <v>No</v>
      </c>
    </row>
    <row r="197" spans="2:13" ht="15" hidden="1" customHeight="1">
      <c r="B197" s="54" t="str">
        <f>IF('2. HIC'!$C197="","",'2. HIC'!$C197)</f>
        <v>8.41</v>
      </c>
      <c r="C197" s="55" t="str">
        <f>IF('2. HIC'!$D197="","",'2. HIC'!$D197)</f>
        <v>Relief Systems</v>
      </c>
      <c r="D197" s="56" t="str">
        <f>IF('2. HIC'!E197=0,"N",'2. HIC'!E197)</f>
        <v>N</v>
      </c>
      <c r="E197" s="57"/>
      <c r="F197" s="57"/>
      <c r="G197" s="58"/>
      <c r="H197" s="58"/>
      <c r="I197" s="59" t="str">
        <f t="shared" si="4"/>
        <v>No</v>
      </c>
      <c r="J197" s="57"/>
      <c r="K197" s="58"/>
      <c r="L197" s="58"/>
      <c r="M197" s="59" t="str">
        <f t="shared" si="5"/>
        <v>No</v>
      </c>
    </row>
    <row r="198" spans="2:13" ht="15" hidden="1" customHeight="1">
      <c r="B198" s="54" t="str">
        <f>IF('2. HIC'!$C198="","",'2. HIC'!$C198)</f>
        <v>8.42</v>
      </c>
      <c r="C198" s="55" t="str">
        <f>IF('2. HIC'!$D198="","",'2. HIC'!$D198)</f>
        <v>Removal of Silt / Debris / Blockage</v>
      </c>
      <c r="D198" s="56" t="str">
        <f>IF('2. HIC'!E198=0,"N",'2. HIC'!E198)</f>
        <v>N</v>
      </c>
      <c r="E198" s="57"/>
      <c r="F198" s="57"/>
      <c r="G198" s="58"/>
      <c r="H198" s="58"/>
      <c r="I198" s="59" t="str">
        <f t="shared" si="4"/>
        <v>No</v>
      </c>
      <c r="J198" s="57"/>
      <c r="K198" s="58"/>
      <c r="L198" s="58"/>
      <c r="M198" s="59" t="str">
        <f t="shared" si="5"/>
        <v>No</v>
      </c>
    </row>
    <row r="199" spans="2:13" ht="15" hidden="1" customHeight="1">
      <c r="B199" s="54" t="str">
        <f>IF('2. HIC'!$C199="","",'2. HIC'!$C199)</f>
        <v>8.43</v>
      </c>
      <c r="C199" s="55" t="str">
        <f>IF('2. HIC'!$D199="","",'2. HIC'!$D199)</f>
        <v>Replacement of Lighting Facilities</v>
      </c>
      <c r="D199" s="56" t="str">
        <f>IF('2. HIC'!E199=0,"N",'2. HIC'!E199)</f>
        <v>N</v>
      </c>
      <c r="E199" s="57"/>
      <c r="F199" s="57"/>
      <c r="G199" s="58"/>
      <c r="H199" s="58"/>
      <c r="I199" s="59" t="str">
        <f t="shared" si="4"/>
        <v>No</v>
      </c>
      <c r="J199" s="57"/>
      <c r="K199" s="58"/>
      <c r="L199" s="58"/>
      <c r="M199" s="59" t="str">
        <f t="shared" si="5"/>
        <v>No</v>
      </c>
    </row>
    <row r="200" spans="2:13" ht="15" hidden="1" customHeight="1">
      <c r="B200" s="54" t="str">
        <f>IF('2. HIC'!$C200="","",'2. HIC'!$C200)</f>
        <v>8.44</v>
      </c>
      <c r="C200" s="55" t="str">
        <f>IF('2. HIC'!$D200="","",'2. HIC'!$D200)</f>
        <v>Safety glazing of low level systems</v>
      </c>
      <c r="D200" s="56" t="str">
        <f>IF('2. HIC'!E200=0,"N",'2. HIC'!E200)</f>
        <v>N</v>
      </c>
      <c r="E200" s="57"/>
      <c r="F200" s="57"/>
      <c r="G200" s="58"/>
      <c r="H200" s="58"/>
      <c r="I200" s="59" t="str">
        <f t="shared" si="4"/>
        <v>No</v>
      </c>
      <c r="J200" s="57"/>
      <c r="K200" s="58"/>
      <c r="L200" s="58"/>
      <c r="M200" s="59" t="str">
        <f t="shared" si="5"/>
        <v>No</v>
      </c>
    </row>
    <row r="201" spans="2:13" ht="15" hidden="1" customHeight="1">
      <c r="B201" s="54" t="str">
        <f>IF('2. HIC'!$C201="","",'2. HIC'!$C201)</f>
        <v>8.45</v>
      </c>
      <c r="C201" s="55" t="str">
        <f>IF('2. HIC'!$D201="","",'2. HIC'!$D201)</f>
        <v>Service provision (water supply, washwater, lighting, power sockets)</v>
      </c>
      <c r="D201" s="56" t="str">
        <f>IF('2. HIC'!E201=0,"N",'2. HIC'!E201)</f>
        <v>N</v>
      </c>
      <c r="E201" s="57"/>
      <c r="F201" s="57"/>
      <c r="G201" s="58"/>
      <c r="H201" s="58"/>
      <c r="I201" s="59" t="str">
        <f t="shared" si="4"/>
        <v>No</v>
      </c>
      <c r="J201" s="57"/>
      <c r="K201" s="58"/>
      <c r="L201" s="58"/>
      <c r="M201" s="59" t="str">
        <f t="shared" si="5"/>
        <v>No</v>
      </c>
    </row>
    <row r="202" spans="2:13" ht="15" hidden="1" customHeight="1">
      <c r="B202" s="54" t="str">
        <f>IF('2. HIC'!$C202="","",'2. HIC'!$C202)</f>
        <v>8.46</v>
      </c>
      <c r="C202" s="55" t="str">
        <f>IF('2. HIC'!$D202="","",'2. HIC'!$D202)</f>
        <v>Standby Equipment</v>
      </c>
      <c r="D202" s="56" t="str">
        <f>IF('2. HIC'!E202=0,"N",'2. HIC'!E202)</f>
        <v>N</v>
      </c>
      <c r="E202" s="57"/>
      <c r="F202" s="57"/>
      <c r="G202" s="58"/>
      <c r="H202" s="58"/>
      <c r="I202" s="59" t="str">
        <f t="shared" ref="I202:I265" si="6">IF(OR(AND($G202="Medium",$H202="High"),AND($G202="High",$H202="High"),AND($G202="High",$H202="Medium")),"Yes","No")</f>
        <v>No</v>
      </c>
      <c r="J202" s="57"/>
      <c r="K202" s="58"/>
      <c r="L202" s="58"/>
      <c r="M202" s="59" t="str">
        <f t="shared" ref="M202:M265" si="7">IF(OR(AND($K202="Medium",$L202="High"),AND($K202="High",$L202="High"),AND($K202="High",$L202="Medium")),"Yes","No")</f>
        <v>No</v>
      </c>
    </row>
    <row r="203" spans="2:13" ht="15" hidden="1" customHeight="1">
      <c r="B203" s="54" t="str">
        <f>IF('2. HIC'!$C203="","",'2. HIC'!$C203)</f>
        <v>8.47</v>
      </c>
      <c r="C203" s="55" t="str">
        <f>IF('2. HIC'!$D203="","",'2. HIC'!$D203)</f>
        <v>Switchgear ratings and operating restrictions</v>
      </c>
      <c r="D203" s="56" t="str">
        <f>IF('2. HIC'!E203=0,"N",'2. HIC'!E203)</f>
        <v>N</v>
      </c>
      <c r="E203" s="57"/>
      <c r="F203" s="57"/>
      <c r="G203" s="58"/>
      <c r="H203" s="58"/>
      <c r="I203" s="59" t="str">
        <f t="shared" si="6"/>
        <v>No</v>
      </c>
      <c r="J203" s="57"/>
      <c r="K203" s="58"/>
      <c r="L203" s="58"/>
      <c r="M203" s="59" t="str">
        <f t="shared" si="7"/>
        <v>No</v>
      </c>
    </row>
    <row r="204" spans="2:13" ht="15" hidden="1" customHeight="1">
      <c r="B204" s="54" t="str">
        <f>IF('2. HIC'!$C204="","",'2. HIC'!$C204)</f>
        <v>8.48</v>
      </c>
      <c r="C204" s="55" t="str">
        <f>IF('2. HIC'!$D204="","",'2. HIC'!$D204)</f>
        <v>Training Requirements for Operatives</v>
      </c>
      <c r="D204" s="56" t="str">
        <f>IF('2. HIC'!E204=0,"N",'2. HIC'!E204)</f>
        <v>N</v>
      </c>
      <c r="E204" s="57"/>
      <c r="F204" s="57"/>
      <c r="G204" s="58"/>
      <c r="H204" s="58"/>
      <c r="I204" s="59" t="str">
        <f t="shared" si="6"/>
        <v>No</v>
      </c>
      <c r="J204" s="57"/>
      <c r="K204" s="58"/>
      <c r="L204" s="58"/>
      <c r="M204" s="59" t="str">
        <f t="shared" si="7"/>
        <v>No</v>
      </c>
    </row>
    <row r="205" spans="2:13" ht="15" hidden="1" customHeight="1">
      <c r="B205" s="54" t="str">
        <f>IF('2. HIC'!$C205="","",'2. HIC'!$C205)</f>
        <v>8.49</v>
      </c>
      <c r="C205" s="55" t="str">
        <f>IF('2. HIC'!$D205="","",'2. HIC'!$D205)</f>
        <v>Trips and Alarms</v>
      </c>
      <c r="D205" s="56" t="str">
        <f>IF('2. HIC'!E205=0,"N",'2. HIC'!E205)</f>
        <v>N</v>
      </c>
      <c r="E205" s="57"/>
      <c r="F205" s="57"/>
      <c r="G205" s="58"/>
      <c r="H205" s="58"/>
      <c r="I205" s="59" t="str">
        <f t="shared" si="6"/>
        <v>No</v>
      </c>
      <c r="J205" s="57"/>
      <c r="K205" s="58"/>
      <c r="L205" s="58"/>
      <c r="M205" s="59" t="str">
        <f t="shared" si="7"/>
        <v>No</v>
      </c>
    </row>
    <row r="206" spans="2:13" ht="15" hidden="1" customHeight="1">
      <c r="B206" s="54" t="str">
        <f>IF('2. HIC'!$C206="","",'2. HIC'!$C206)</f>
        <v>8.50</v>
      </c>
      <c r="C206" s="55" t="str">
        <f>IF('2. HIC'!$D206="","",'2. HIC'!$D206)</f>
        <v>Unauthorised Access</v>
      </c>
      <c r="D206" s="56" t="str">
        <f>IF('2. HIC'!E206=0,"N",'2. HIC'!E206)</f>
        <v>N</v>
      </c>
      <c r="E206" s="57"/>
      <c r="F206" s="57"/>
      <c r="G206" s="58"/>
      <c r="H206" s="58"/>
      <c r="I206" s="59" t="str">
        <f t="shared" si="6"/>
        <v>No</v>
      </c>
      <c r="J206" s="57"/>
      <c r="K206" s="58"/>
      <c r="L206" s="58"/>
      <c r="M206" s="59" t="str">
        <f t="shared" si="7"/>
        <v>No</v>
      </c>
    </row>
    <row r="207" spans="2:13" ht="15" hidden="1" customHeight="1">
      <c r="B207" s="54" t="str">
        <f>IF('2. HIC'!$C207="","",'2. HIC'!$C207)</f>
        <v>8.51</v>
      </c>
      <c r="C207" s="55" t="str">
        <f>IF('2. HIC'!$D207="","",'2. HIC'!$D207)</f>
        <v>Valve and process security</v>
      </c>
      <c r="D207" s="56" t="str">
        <f>IF('2. HIC'!E207=0,"N",'2. HIC'!E207)</f>
        <v>N</v>
      </c>
      <c r="E207" s="57"/>
      <c r="F207" s="57"/>
      <c r="G207" s="58"/>
      <c r="H207" s="58"/>
      <c r="I207" s="59" t="str">
        <f t="shared" si="6"/>
        <v>No</v>
      </c>
      <c r="J207" s="57"/>
      <c r="K207" s="58"/>
      <c r="L207" s="58"/>
      <c r="M207" s="59" t="str">
        <f t="shared" si="7"/>
        <v>No</v>
      </c>
    </row>
    <row r="208" spans="2:13" ht="15" hidden="1" customHeight="1">
      <c r="B208" s="54" t="str">
        <f>IF('2. HIC'!$C208="","",'2. HIC'!$C208)</f>
        <v>8.52</v>
      </c>
      <c r="C208" s="55" t="str">
        <f>IF('2. HIC'!$D208="","",'2. HIC'!$D208)</f>
        <v>Vehicle protection measures</v>
      </c>
      <c r="D208" s="56" t="str">
        <f>IF('2. HIC'!E208=0,"N",'2. HIC'!E208)</f>
        <v>N</v>
      </c>
      <c r="E208" s="57"/>
      <c r="F208" s="57"/>
      <c r="G208" s="58"/>
      <c r="H208" s="58"/>
      <c r="I208" s="59" t="str">
        <f t="shared" si="6"/>
        <v>No</v>
      </c>
      <c r="J208" s="57"/>
      <c r="K208" s="58"/>
      <c r="L208" s="58"/>
      <c r="M208" s="59" t="str">
        <f t="shared" si="7"/>
        <v>No</v>
      </c>
    </row>
    <row r="209" spans="2:13" ht="15" hidden="1" customHeight="1">
      <c r="B209" s="54" t="str">
        <f>IF('2. HIC'!$C209="","",'2. HIC'!$C209)</f>
        <v>8.53</v>
      </c>
      <c r="C209" s="55" t="str">
        <f>IF('2. HIC'!$D209="","",'2. HIC'!$D209)</f>
        <v>Ventilation Systems</v>
      </c>
      <c r="D209" s="56" t="str">
        <f>IF('2. HIC'!E209=0,"N",'2. HIC'!E209)</f>
        <v>N</v>
      </c>
      <c r="E209" s="57"/>
      <c r="F209" s="57"/>
      <c r="G209" s="58"/>
      <c r="H209" s="58"/>
      <c r="I209" s="59" t="str">
        <f t="shared" si="6"/>
        <v>No</v>
      </c>
      <c r="J209" s="57"/>
      <c r="K209" s="58"/>
      <c r="L209" s="58"/>
      <c r="M209" s="59" t="str">
        <f t="shared" si="7"/>
        <v>No</v>
      </c>
    </row>
    <row r="210" spans="2:13" ht="15" hidden="1" customHeight="1">
      <c r="B210" s="54" t="str">
        <f>IF('2. HIC'!$C210="","",'2. HIC'!$C210)</f>
        <v>8.54</v>
      </c>
      <c r="C210" s="55" t="str">
        <f>IF('2. HIC'!$D210="","",'2. HIC'!$D210)</f>
        <v>Washing or Spray Systems</v>
      </c>
      <c r="D210" s="56" t="str">
        <f>IF('2. HIC'!E210=0,"N",'2. HIC'!E210)</f>
        <v>N</v>
      </c>
      <c r="E210" s="57"/>
      <c r="F210" s="57"/>
      <c r="G210" s="58"/>
      <c r="H210" s="58"/>
      <c r="I210" s="59" t="str">
        <f t="shared" si="6"/>
        <v>No</v>
      </c>
      <c r="J210" s="57"/>
      <c r="K210" s="58"/>
      <c r="L210" s="58"/>
      <c r="M210" s="59" t="str">
        <f t="shared" si="7"/>
        <v>No</v>
      </c>
    </row>
    <row r="211" spans="2:13" ht="15" hidden="1" customHeight="1">
      <c r="B211" s="54" t="str">
        <f>IF('2. HIC'!$C211="","",'2. HIC'!$C211)</f>
        <v>8.55</v>
      </c>
      <c r="C211" s="55" t="str">
        <f>IF('2. HIC'!$D211="","",'2. HIC'!$D211)</f>
        <v>Other</v>
      </c>
      <c r="D211" s="56" t="str">
        <f>IF('2. HIC'!E211=0,"N",'2. HIC'!E211)</f>
        <v>N</v>
      </c>
      <c r="E211" s="57"/>
      <c r="F211" s="57"/>
      <c r="G211" s="58"/>
      <c r="H211" s="58"/>
      <c r="I211" s="59" t="str">
        <f t="shared" si="6"/>
        <v>No</v>
      </c>
      <c r="J211" s="57"/>
      <c r="K211" s="58"/>
      <c r="L211" s="58"/>
      <c r="M211" s="59" t="str">
        <f t="shared" si="7"/>
        <v>No</v>
      </c>
    </row>
    <row r="212" spans="2:13" ht="15" hidden="1" customHeight="1">
      <c r="B212" s="54">
        <f>IF('2. HIC'!$C212="","",'2. HIC'!$C212)</f>
        <v>8.56</v>
      </c>
      <c r="C212" s="55" t="str">
        <f>IF('2. HIC'!$D212="","",'2. HIC'!$D212)</f>
        <v>Other</v>
      </c>
      <c r="D212" s="56" t="str">
        <f>IF('2. HIC'!E212=0,"N",'2. HIC'!E212)</f>
        <v>N</v>
      </c>
      <c r="E212" s="57"/>
      <c r="F212" s="57"/>
      <c r="G212" s="58"/>
      <c r="H212" s="58"/>
      <c r="I212" s="59" t="str">
        <f t="shared" si="6"/>
        <v>No</v>
      </c>
      <c r="J212" s="57"/>
      <c r="K212" s="58"/>
      <c r="L212" s="58"/>
      <c r="M212" s="59" t="str">
        <f t="shared" si="7"/>
        <v>No</v>
      </c>
    </row>
    <row r="213" spans="2:13" ht="15" hidden="1" customHeight="1">
      <c r="B213" s="54" t="str">
        <f>IF('2. HIC'!$C213="","",'2. HIC'!$C213)</f>
        <v>9.1</v>
      </c>
      <c r="C213" s="55" t="str">
        <f>IF('2. HIC'!$D213="","",'2. HIC'!$D213)</f>
        <v>Other</v>
      </c>
      <c r="D213" s="56" t="str">
        <f>IF('2. HIC'!E213=0,"N",'2. HIC'!E213)</f>
        <v>N</v>
      </c>
      <c r="E213" s="57"/>
      <c r="F213" s="57"/>
      <c r="G213" s="58"/>
      <c r="H213" s="58"/>
      <c r="I213" s="59" t="str">
        <f t="shared" si="6"/>
        <v>No</v>
      </c>
      <c r="J213" s="57"/>
      <c r="K213" s="58"/>
      <c r="L213" s="58"/>
      <c r="M213" s="59" t="str">
        <f t="shared" si="7"/>
        <v>No</v>
      </c>
    </row>
    <row r="214" spans="2:13" ht="15" hidden="1" customHeight="1">
      <c r="B214" s="54" t="str">
        <f>IF('2. HIC'!$C214="","",'2. HIC'!$C214)</f>
        <v>9.2</v>
      </c>
      <c r="C214" s="55" t="str">
        <f>IF('2. HIC'!$D214="","",'2. HIC'!$D214)</f>
        <v>Other</v>
      </c>
      <c r="D214" s="56" t="str">
        <f>IF('2. HIC'!E214=0,"N",'2. HIC'!E214)</f>
        <v>N</v>
      </c>
      <c r="E214" s="57"/>
      <c r="F214" s="57"/>
      <c r="G214" s="58"/>
      <c r="H214" s="58"/>
      <c r="I214" s="59" t="str">
        <f t="shared" si="6"/>
        <v>No</v>
      </c>
      <c r="J214" s="57"/>
      <c r="K214" s="58"/>
      <c r="L214" s="58"/>
      <c r="M214" s="59" t="str">
        <f t="shared" si="7"/>
        <v>No</v>
      </c>
    </row>
    <row r="215" spans="2:13" ht="15" hidden="1" customHeight="1">
      <c r="B215" s="54" t="str">
        <f>IF('2. HIC'!$C215="","",'2. HIC'!$C215)</f>
        <v>9.3</v>
      </c>
      <c r="C215" s="55" t="str">
        <f>IF('2. HIC'!$D215="","",'2. HIC'!$D215)</f>
        <v>Other</v>
      </c>
      <c r="D215" s="56" t="str">
        <f>IF('2. HIC'!E215=0,"N",'2. HIC'!E215)</f>
        <v>N</v>
      </c>
      <c r="E215" s="57"/>
      <c r="F215" s="57"/>
      <c r="G215" s="58"/>
      <c r="H215" s="58"/>
      <c r="I215" s="59" t="str">
        <f t="shared" si="6"/>
        <v>No</v>
      </c>
      <c r="J215" s="57"/>
      <c r="K215" s="58"/>
      <c r="L215" s="58"/>
      <c r="M215" s="59" t="str">
        <f t="shared" si="7"/>
        <v>No</v>
      </c>
    </row>
    <row r="216" spans="2:13" ht="15" hidden="1" customHeight="1">
      <c r="B216" s="54" t="str">
        <f>IF('2. HIC'!$C216="","",'2. HIC'!$C216)</f>
        <v>9.4</v>
      </c>
      <c r="C216" s="55" t="str">
        <f>IF('2. HIC'!$D216="","",'2. HIC'!$D216)</f>
        <v>Other</v>
      </c>
      <c r="D216" s="56" t="str">
        <f>IF('2. HIC'!E216=0,"N",'2. HIC'!E216)</f>
        <v>N</v>
      </c>
      <c r="E216" s="57"/>
      <c r="F216" s="57"/>
      <c r="G216" s="58"/>
      <c r="H216" s="58"/>
      <c r="I216" s="59" t="str">
        <f t="shared" si="6"/>
        <v>No</v>
      </c>
      <c r="J216" s="57"/>
      <c r="K216" s="58"/>
      <c r="L216" s="58"/>
      <c r="M216" s="59" t="str">
        <f t="shared" si="7"/>
        <v>No</v>
      </c>
    </row>
    <row r="217" spans="2:13" ht="15" hidden="1" customHeight="1">
      <c r="B217" s="54" t="str">
        <f>IF('2. HIC'!$C217="","",'2. HIC'!$C217)</f>
        <v>9.5</v>
      </c>
      <c r="C217" s="55" t="str">
        <f>IF('2. HIC'!$D217="","",'2. HIC'!$D217)</f>
        <v>Other</v>
      </c>
      <c r="D217" s="56" t="str">
        <f>IF('2. HIC'!E217=0,"N",'2. HIC'!E217)</f>
        <v>N</v>
      </c>
      <c r="E217" s="57"/>
      <c r="F217" s="57"/>
      <c r="G217" s="58"/>
      <c r="H217" s="58"/>
      <c r="I217" s="59" t="str">
        <f t="shared" si="6"/>
        <v>No</v>
      </c>
      <c r="J217" s="57"/>
      <c r="K217" s="58"/>
      <c r="L217" s="58"/>
      <c r="M217" s="59" t="str">
        <f t="shared" si="7"/>
        <v>No</v>
      </c>
    </row>
    <row r="218" spans="2:13" ht="15" hidden="1" customHeight="1">
      <c r="B218" s="54" t="str">
        <f>IF('2. HIC'!$C218="","",'2. HIC'!$C218)</f>
        <v>9.6</v>
      </c>
      <c r="C218" s="55" t="str">
        <f>IF('2. HIC'!$D218="","",'2. HIC'!$D218)</f>
        <v>Other</v>
      </c>
      <c r="D218" s="56" t="str">
        <f>IF('2. HIC'!E218=0,"N",'2. HIC'!E218)</f>
        <v>N</v>
      </c>
      <c r="E218" s="57"/>
      <c r="F218" s="57"/>
      <c r="G218" s="58"/>
      <c r="H218" s="58"/>
      <c r="I218" s="59" t="str">
        <f t="shared" si="6"/>
        <v>No</v>
      </c>
      <c r="J218" s="57"/>
      <c r="K218" s="58"/>
      <c r="L218" s="58"/>
      <c r="M218" s="59" t="str">
        <f t="shared" si="7"/>
        <v>No</v>
      </c>
    </row>
    <row r="219" spans="2:13" ht="15" hidden="1" customHeight="1">
      <c r="B219" s="54" t="str">
        <f>IF('2. HIC'!$C219="","",'2. HIC'!$C219)</f>
        <v>9.7</v>
      </c>
      <c r="C219" s="55" t="str">
        <f>IF('2. HIC'!$D219="","",'2. HIC'!$D219)</f>
        <v>Other</v>
      </c>
      <c r="D219" s="56" t="str">
        <f>IF('2. HIC'!E219=0,"N",'2. HIC'!E219)</f>
        <v>N</v>
      </c>
      <c r="E219" s="57"/>
      <c r="F219" s="57"/>
      <c r="G219" s="58"/>
      <c r="H219" s="58"/>
      <c r="I219" s="59" t="str">
        <f t="shared" si="6"/>
        <v>No</v>
      </c>
      <c r="J219" s="57"/>
      <c r="K219" s="58"/>
      <c r="L219" s="58"/>
      <c r="M219" s="59" t="str">
        <f t="shared" si="7"/>
        <v>No</v>
      </c>
    </row>
    <row r="220" spans="2:13" ht="15" hidden="1" customHeight="1">
      <c r="B220" s="54" t="str">
        <f>IF('2. HIC'!$C220="","",'2. HIC'!$C220)</f>
        <v>9.8</v>
      </c>
      <c r="C220" s="55" t="str">
        <f>IF('2. HIC'!$D220="","",'2. HIC'!$D220)</f>
        <v>Other</v>
      </c>
      <c r="D220" s="56" t="str">
        <f>IF('2. HIC'!E220=0,"N",'2. HIC'!E220)</f>
        <v>N</v>
      </c>
      <c r="E220" s="57"/>
      <c r="F220" s="57"/>
      <c r="G220" s="58"/>
      <c r="H220" s="58"/>
      <c r="I220" s="59" t="str">
        <f t="shared" si="6"/>
        <v>No</v>
      </c>
      <c r="J220" s="57"/>
      <c r="K220" s="58"/>
      <c r="L220" s="58"/>
      <c r="M220" s="59" t="str">
        <f t="shared" si="7"/>
        <v>No</v>
      </c>
    </row>
    <row r="221" spans="2:13" ht="15" hidden="1" customHeight="1">
      <c r="B221" s="54" t="str">
        <f>IF('2. HIC'!$C221="","",'2. HIC'!$C221)</f>
        <v>9.9</v>
      </c>
      <c r="C221" s="55" t="str">
        <f>IF('2. HIC'!$D221="","",'2. HIC'!$D221)</f>
        <v>Other</v>
      </c>
      <c r="D221" s="56" t="str">
        <f>IF('2. HIC'!E221=0,"N",'2. HIC'!E221)</f>
        <v>N</v>
      </c>
      <c r="E221" s="57"/>
      <c r="F221" s="57"/>
      <c r="G221" s="58"/>
      <c r="H221" s="58"/>
      <c r="I221" s="59" t="str">
        <f t="shared" si="6"/>
        <v>No</v>
      </c>
      <c r="J221" s="57"/>
      <c r="K221" s="58"/>
      <c r="L221" s="58"/>
      <c r="M221" s="59" t="str">
        <f t="shared" si="7"/>
        <v>No</v>
      </c>
    </row>
    <row r="222" spans="2:13" ht="15" hidden="1" customHeight="1">
      <c r="B222" s="54" t="str">
        <f>IF('2. HIC'!$C222="","",'2. HIC'!$C222)</f>
        <v>9.10</v>
      </c>
      <c r="C222" s="55" t="str">
        <f>IF('2. HIC'!$D222="","",'2. HIC'!$D222)</f>
        <v>Other</v>
      </c>
      <c r="D222" s="56" t="str">
        <f>IF('2. HIC'!E222=0,"N",'2. HIC'!E222)</f>
        <v>N</v>
      </c>
      <c r="E222" s="57"/>
      <c r="F222" s="57"/>
      <c r="G222" s="58"/>
      <c r="H222" s="58"/>
      <c r="I222" s="59" t="str">
        <f t="shared" si="6"/>
        <v>No</v>
      </c>
      <c r="J222" s="57"/>
      <c r="K222" s="58"/>
      <c r="L222" s="58"/>
      <c r="M222" s="59" t="str">
        <f t="shared" si="7"/>
        <v>No</v>
      </c>
    </row>
    <row r="223" spans="2:13" ht="15" hidden="1" customHeight="1">
      <c r="B223" s="54" t="str">
        <f>IF('2. HIC'!$C223="","",'2. HIC'!$C223)</f>
        <v>9.11</v>
      </c>
      <c r="C223" s="55" t="str">
        <f>IF('2. HIC'!$D223="","",'2. HIC'!$D223)</f>
        <v>Other</v>
      </c>
      <c r="D223" s="56" t="str">
        <f>IF('2. HIC'!E223=0,"N",'2. HIC'!E223)</f>
        <v>N</v>
      </c>
      <c r="E223" s="57"/>
      <c r="F223" s="57"/>
      <c r="G223" s="58"/>
      <c r="H223" s="58"/>
      <c r="I223" s="59" t="str">
        <f t="shared" si="6"/>
        <v>No</v>
      </c>
      <c r="J223" s="57"/>
      <c r="K223" s="58"/>
      <c r="L223" s="58"/>
      <c r="M223" s="59" t="str">
        <f t="shared" si="7"/>
        <v>No</v>
      </c>
    </row>
    <row r="224" spans="2:13" ht="15" hidden="1" customHeight="1">
      <c r="B224" s="54" t="str">
        <f>IF('2. HIC'!$C224="","",'2. HIC'!$C224)</f>
        <v>9.12</v>
      </c>
      <c r="C224" s="55" t="str">
        <f>IF('2. HIC'!$D224="","",'2. HIC'!$D224)</f>
        <v>Other</v>
      </c>
      <c r="D224" s="56" t="str">
        <f>IF('2. HIC'!E224=0,"N",'2. HIC'!E224)</f>
        <v>N</v>
      </c>
      <c r="E224" s="57"/>
      <c r="F224" s="57"/>
      <c r="G224" s="58"/>
      <c r="H224" s="58"/>
      <c r="I224" s="59" t="str">
        <f t="shared" si="6"/>
        <v>No</v>
      </c>
      <c r="J224" s="57"/>
      <c r="K224" s="58"/>
      <c r="L224" s="58"/>
      <c r="M224" s="59" t="str">
        <f t="shared" si="7"/>
        <v>No</v>
      </c>
    </row>
    <row r="225" spans="2:13" ht="15" hidden="1" customHeight="1">
      <c r="B225" s="54" t="str">
        <f>IF('2. HIC'!$C225="","",'2. HIC'!$C225)</f>
        <v>9.13</v>
      </c>
      <c r="C225" s="55" t="str">
        <f>IF('2. HIC'!$D225="","",'2. HIC'!$D225)</f>
        <v>Other</v>
      </c>
      <c r="D225" s="56" t="str">
        <f>IF('2. HIC'!E225=0,"N",'2. HIC'!E225)</f>
        <v>N</v>
      </c>
      <c r="E225" s="57"/>
      <c r="F225" s="57"/>
      <c r="G225" s="58"/>
      <c r="H225" s="58"/>
      <c r="I225" s="59" t="str">
        <f t="shared" si="6"/>
        <v>No</v>
      </c>
      <c r="J225" s="57"/>
      <c r="K225" s="58"/>
      <c r="L225" s="58"/>
      <c r="M225" s="59" t="str">
        <f t="shared" si="7"/>
        <v>No</v>
      </c>
    </row>
    <row r="226" spans="2:13" ht="15" hidden="1" customHeight="1">
      <c r="B226" s="54" t="str">
        <f>IF('2. HIC'!$C226="","",'2. HIC'!$C226)</f>
        <v>9.14</v>
      </c>
      <c r="C226" s="55" t="str">
        <f>IF('2. HIC'!$D226="","",'2. HIC'!$D226)</f>
        <v>Other</v>
      </c>
      <c r="D226" s="56" t="str">
        <f>IF('2. HIC'!E226=0,"N",'2. HIC'!E226)</f>
        <v>N</v>
      </c>
      <c r="E226" s="57"/>
      <c r="F226" s="57"/>
      <c r="G226" s="58"/>
      <c r="H226" s="58"/>
      <c r="I226" s="59" t="str">
        <f t="shared" si="6"/>
        <v>No</v>
      </c>
      <c r="J226" s="57"/>
      <c r="K226" s="58"/>
      <c r="L226" s="58"/>
      <c r="M226" s="59" t="str">
        <f t="shared" si="7"/>
        <v>No</v>
      </c>
    </row>
    <row r="227" spans="2:13" ht="15" hidden="1" customHeight="1">
      <c r="B227" s="54" t="str">
        <f>IF('2. HIC'!$C227="","",'2. HIC'!$C227)</f>
        <v>9.15</v>
      </c>
      <c r="C227" s="55" t="str">
        <f>IF('2. HIC'!$D227="","",'2. HIC'!$D227)</f>
        <v>Other</v>
      </c>
      <c r="D227" s="56" t="str">
        <f>IF('2. HIC'!E227=0,"N",'2. HIC'!E227)</f>
        <v>N</v>
      </c>
      <c r="E227" s="57"/>
      <c r="F227" s="57"/>
      <c r="G227" s="58"/>
      <c r="H227" s="58"/>
      <c r="I227" s="59" t="str">
        <f t="shared" si="6"/>
        <v>No</v>
      </c>
      <c r="J227" s="57"/>
      <c r="K227" s="58"/>
      <c r="L227" s="58"/>
      <c r="M227" s="59" t="str">
        <f t="shared" si="7"/>
        <v>No</v>
      </c>
    </row>
    <row r="228" spans="2:13" ht="15" hidden="1" customHeight="1">
      <c r="B228" s="54" t="str">
        <f>IF('2. HIC'!$C228="","",'2. HIC'!$C228)</f>
        <v>9.16</v>
      </c>
      <c r="C228" s="55" t="str">
        <f>IF('2. HIC'!$D228="","",'2. HIC'!$D228)</f>
        <v>Other</v>
      </c>
      <c r="D228" s="56" t="str">
        <f>IF('2. HIC'!E228=0,"N",'2. HIC'!E228)</f>
        <v>N</v>
      </c>
      <c r="E228" s="57"/>
      <c r="F228" s="57"/>
      <c r="G228" s="58"/>
      <c r="H228" s="58"/>
      <c r="I228" s="59" t="str">
        <f t="shared" si="6"/>
        <v>No</v>
      </c>
      <c r="J228" s="57"/>
      <c r="K228" s="58"/>
      <c r="L228" s="58"/>
      <c r="M228" s="59" t="str">
        <f t="shared" si="7"/>
        <v>No</v>
      </c>
    </row>
    <row r="229" spans="2:13" ht="15" hidden="1" customHeight="1">
      <c r="B229" s="54" t="str">
        <f>IF('2. HIC'!$C229="","",'2. HIC'!$C229)</f>
        <v>9.17</v>
      </c>
      <c r="C229" s="55" t="str">
        <f>IF('2. HIC'!$D229="","",'2. HIC'!$D229)</f>
        <v>Other</v>
      </c>
      <c r="D229" s="56" t="str">
        <f>IF('2. HIC'!E229=0,"N",'2. HIC'!E229)</f>
        <v>N</v>
      </c>
      <c r="E229" s="57"/>
      <c r="F229" s="57"/>
      <c r="G229" s="58"/>
      <c r="H229" s="58"/>
      <c r="I229" s="59" t="str">
        <f t="shared" si="6"/>
        <v>No</v>
      </c>
      <c r="J229" s="57"/>
      <c r="K229" s="58"/>
      <c r="L229" s="58"/>
      <c r="M229" s="59" t="str">
        <f t="shared" si="7"/>
        <v>No</v>
      </c>
    </row>
    <row r="230" spans="2:13" ht="15" hidden="1" customHeight="1">
      <c r="B230" s="54" t="str">
        <f>IF('2. HIC'!$C230="","",'2. HIC'!$C230)</f>
        <v>9.18</v>
      </c>
      <c r="C230" s="55" t="str">
        <f>IF('2. HIC'!$D230="","",'2. HIC'!$D230)</f>
        <v>Other</v>
      </c>
      <c r="D230" s="56" t="str">
        <f>IF('2. HIC'!E230=0,"N",'2. HIC'!E230)</f>
        <v>N</v>
      </c>
      <c r="E230" s="57"/>
      <c r="F230" s="57"/>
      <c r="G230" s="58"/>
      <c r="H230" s="58"/>
      <c r="I230" s="59" t="str">
        <f t="shared" si="6"/>
        <v>No</v>
      </c>
      <c r="J230" s="57"/>
      <c r="K230" s="58"/>
      <c r="L230" s="58"/>
      <c r="M230" s="59" t="str">
        <f t="shared" si="7"/>
        <v>No</v>
      </c>
    </row>
    <row r="231" spans="2:13" ht="15" hidden="1" customHeight="1">
      <c r="B231" s="54" t="str">
        <f>IF('2. HIC'!$C231="","",'2. HIC'!$C231)</f>
        <v>9.19</v>
      </c>
      <c r="C231" s="55" t="str">
        <f>IF('2. HIC'!$D231="","",'2. HIC'!$D231)</f>
        <v>Other</v>
      </c>
      <c r="D231" s="56" t="str">
        <f>IF('2. HIC'!E231=0,"N",'2. HIC'!E231)</f>
        <v>N</v>
      </c>
      <c r="E231" s="57"/>
      <c r="F231" s="57"/>
      <c r="G231" s="58"/>
      <c r="H231" s="58"/>
      <c r="I231" s="59" t="str">
        <f t="shared" si="6"/>
        <v>No</v>
      </c>
      <c r="J231" s="57"/>
      <c r="K231" s="58"/>
      <c r="L231" s="58"/>
      <c r="M231" s="59" t="str">
        <f t="shared" si="7"/>
        <v>No</v>
      </c>
    </row>
    <row r="232" spans="2:13" ht="15" hidden="1" customHeight="1">
      <c r="B232" s="54" t="str">
        <f>IF('2. HIC'!$C232="","",'2. HIC'!$C232)</f>
        <v>9.20</v>
      </c>
      <c r="C232" s="55" t="str">
        <f>IF('2. HIC'!$D232="","",'2. HIC'!$D232)</f>
        <v>Other</v>
      </c>
      <c r="D232" s="56" t="str">
        <f>IF('2. HIC'!E232=0,"N",'2. HIC'!E232)</f>
        <v>N</v>
      </c>
      <c r="E232" s="57"/>
      <c r="F232" s="57"/>
      <c r="G232" s="58"/>
      <c r="H232" s="58"/>
      <c r="I232" s="59" t="str">
        <f t="shared" si="6"/>
        <v>No</v>
      </c>
      <c r="J232" s="57"/>
      <c r="K232" s="58"/>
      <c r="L232" s="58"/>
      <c r="M232" s="59" t="str">
        <f t="shared" si="7"/>
        <v>No</v>
      </c>
    </row>
    <row r="233" spans="2:13" ht="15" hidden="1" customHeight="1">
      <c r="B233" s="54" t="str">
        <f>IF('2. HIC'!$C233="","",'2. HIC'!$C233)</f>
        <v>10.1</v>
      </c>
      <c r="C233" s="55" t="str">
        <f>IF('2. HIC'!$D233="","",'2. HIC'!$D233)</f>
        <v>&lt;add headings as necessary&gt;</v>
      </c>
      <c r="D233" s="56" t="str">
        <f>IF('2. HIC'!E233=0,"N",'2. HIC'!E233)</f>
        <v>N</v>
      </c>
      <c r="E233" s="57"/>
      <c r="F233" s="57"/>
      <c r="G233" s="58"/>
      <c r="H233" s="58"/>
      <c r="I233" s="59" t="str">
        <f t="shared" si="6"/>
        <v>No</v>
      </c>
      <c r="J233" s="57"/>
      <c r="K233" s="58"/>
      <c r="L233" s="58"/>
      <c r="M233" s="59" t="str">
        <f t="shared" si="7"/>
        <v>No</v>
      </c>
    </row>
    <row r="234" spans="2:13" ht="15" hidden="1" customHeight="1">
      <c r="B234" s="54" t="str">
        <f>IF('2. HIC'!$C234="","",'2. HIC'!$C234)</f>
        <v>10.2</v>
      </c>
      <c r="C234" s="55" t="str">
        <f>IF('2. HIC'!$D234="","",'2. HIC'!$D234)</f>
        <v>&lt;add headings as necessary&gt;</v>
      </c>
      <c r="D234" s="56" t="str">
        <f>IF('2. HIC'!E234=0,"N",'2. HIC'!E234)</f>
        <v>N</v>
      </c>
      <c r="E234" s="57"/>
      <c r="F234" s="57"/>
      <c r="G234" s="58"/>
      <c r="H234" s="58"/>
      <c r="I234" s="59" t="str">
        <f t="shared" si="6"/>
        <v>No</v>
      </c>
      <c r="J234" s="57"/>
      <c r="K234" s="58"/>
      <c r="L234" s="58"/>
      <c r="M234" s="59" t="str">
        <f t="shared" si="7"/>
        <v>No</v>
      </c>
    </row>
    <row r="235" spans="2:13" ht="15" hidden="1" customHeight="1">
      <c r="B235" s="54" t="str">
        <f>IF('2. HIC'!$C235="","",'2. HIC'!$C235)</f>
        <v>10.3</v>
      </c>
      <c r="C235" s="55" t="str">
        <f>IF('2. HIC'!$D235="","",'2. HIC'!$D235)</f>
        <v>&lt;add headings as necessary&gt;</v>
      </c>
      <c r="D235" s="56" t="str">
        <f>IF('2. HIC'!E235=0,"N",'2. HIC'!E235)</f>
        <v>N</v>
      </c>
      <c r="E235" s="57"/>
      <c r="F235" s="57"/>
      <c r="G235" s="58"/>
      <c r="H235" s="58"/>
      <c r="I235" s="59" t="str">
        <f t="shared" si="6"/>
        <v>No</v>
      </c>
      <c r="J235" s="57"/>
      <c r="K235" s="58"/>
      <c r="L235" s="58"/>
      <c r="M235" s="59" t="str">
        <f t="shared" si="7"/>
        <v>No</v>
      </c>
    </row>
    <row r="236" spans="2:13" ht="15" hidden="1" customHeight="1">
      <c r="B236" s="54" t="str">
        <f>IF('2. HIC'!$C236="","",'2. HIC'!$C236)</f>
        <v>10.4</v>
      </c>
      <c r="C236" s="55" t="str">
        <f>IF('2. HIC'!$D236="","",'2. HIC'!$D236)</f>
        <v>&lt;add headings as necessary&gt;</v>
      </c>
      <c r="D236" s="56" t="str">
        <f>IF('2. HIC'!E236=0,"N",'2. HIC'!E236)</f>
        <v>N</v>
      </c>
      <c r="E236" s="57"/>
      <c r="F236" s="57"/>
      <c r="G236" s="58"/>
      <c r="H236" s="58"/>
      <c r="I236" s="59" t="str">
        <f t="shared" si="6"/>
        <v>No</v>
      </c>
      <c r="J236" s="57"/>
      <c r="K236" s="58"/>
      <c r="L236" s="58"/>
      <c r="M236" s="59" t="str">
        <f t="shared" si="7"/>
        <v>No</v>
      </c>
    </row>
    <row r="237" spans="2:13" ht="15" hidden="1" customHeight="1">
      <c r="B237" s="54" t="str">
        <f>IF('2. HIC'!$C237="","",'2. HIC'!$C237)</f>
        <v>10.5</v>
      </c>
      <c r="C237" s="55" t="str">
        <f>IF('2. HIC'!$D237="","",'2. HIC'!$D237)</f>
        <v>&lt;add headings as necessary&gt;</v>
      </c>
      <c r="D237" s="56" t="str">
        <f>IF('2. HIC'!E237=0,"N",'2. HIC'!E237)</f>
        <v>N</v>
      </c>
      <c r="E237" s="57"/>
      <c r="F237" s="57"/>
      <c r="G237" s="58"/>
      <c r="H237" s="58"/>
      <c r="I237" s="59" t="str">
        <f t="shared" si="6"/>
        <v>No</v>
      </c>
      <c r="J237" s="57"/>
      <c r="K237" s="58"/>
      <c r="L237" s="58"/>
      <c r="M237" s="59" t="str">
        <f t="shared" si="7"/>
        <v>No</v>
      </c>
    </row>
    <row r="238" spans="2:13" ht="15" hidden="1" customHeight="1">
      <c r="B238" s="54" t="str">
        <f>IF('2. HIC'!$C238="","",'2. HIC'!$C238)</f>
        <v>10.6</v>
      </c>
      <c r="C238" s="55" t="str">
        <f>IF('2. HIC'!$D238="","",'2. HIC'!$D238)</f>
        <v>&lt;add headings as necessary&gt;</v>
      </c>
      <c r="D238" s="56" t="str">
        <f>IF('2. HIC'!E238=0,"N",'2. HIC'!E238)</f>
        <v>N</v>
      </c>
      <c r="E238" s="57"/>
      <c r="F238" s="57"/>
      <c r="G238" s="58"/>
      <c r="H238" s="58"/>
      <c r="I238" s="59" t="str">
        <f t="shared" si="6"/>
        <v>No</v>
      </c>
      <c r="J238" s="57"/>
      <c r="K238" s="58"/>
      <c r="L238" s="58"/>
      <c r="M238" s="59" t="str">
        <f t="shared" si="7"/>
        <v>No</v>
      </c>
    </row>
    <row r="239" spans="2:13" ht="15" hidden="1" customHeight="1">
      <c r="B239" s="54" t="str">
        <f>IF('2. HIC'!$C239="","",'2. HIC'!$C239)</f>
        <v>10.7</v>
      </c>
      <c r="C239" s="55" t="str">
        <f>IF('2. HIC'!$D239="","",'2. HIC'!$D239)</f>
        <v>&lt;add headings as necessary&gt;</v>
      </c>
      <c r="D239" s="56" t="str">
        <f>IF('2. HIC'!E239=0,"N",'2. HIC'!E239)</f>
        <v>N</v>
      </c>
      <c r="E239" s="57"/>
      <c r="F239" s="57"/>
      <c r="G239" s="58"/>
      <c r="H239" s="58"/>
      <c r="I239" s="59" t="str">
        <f t="shared" si="6"/>
        <v>No</v>
      </c>
      <c r="J239" s="57"/>
      <c r="K239" s="58"/>
      <c r="L239" s="58"/>
      <c r="M239" s="59" t="str">
        <f t="shared" si="7"/>
        <v>No</v>
      </c>
    </row>
    <row r="240" spans="2:13" ht="15" hidden="1" customHeight="1">
      <c r="B240" s="54" t="str">
        <f>IF('2. HIC'!$C240="","",'2. HIC'!$C240)</f>
        <v>10.8</v>
      </c>
      <c r="C240" s="55" t="str">
        <f>IF('2. HIC'!$D240="","",'2. HIC'!$D240)</f>
        <v>&lt;add headings as necessary&gt;</v>
      </c>
      <c r="D240" s="56" t="str">
        <f>IF('2. HIC'!E240=0,"N",'2. HIC'!E240)</f>
        <v>N</v>
      </c>
      <c r="E240" s="57"/>
      <c r="F240" s="57"/>
      <c r="G240" s="58"/>
      <c r="H240" s="58"/>
      <c r="I240" s="59" t="str">
        <f t="shared" si="6"/>
        <v>No</v>
      </c>
      <c r="J240" s="57"/>
      <c r="K240" s="58"/>
      <c r="L240" s="58"/>
      <c r="M240" s="59" t="str">
        <f t="shared" si="7"/>
        <v>No</v>
      </c>
    </row>
    <row r="241" spans="2:13" ht="15" hidden="1" customHeight="1">
      <c r="B241" s="54" t="str">
        <f>IF('2. HIC'!$C241="","",'2. HIC'!$C241)</f>
        <v>10.9</v>
      </c>
      <c r="C241" s="55" t="str">
        <f>IF('2. HIC'!$D241="","",'2. HIC'!$D241)</f>
        <v>&lt;add headings as necessary&gt;</v>
      </c>
      <c r="D241" s="56" t="str">
        <f>IF('2. HIC'!E241=0,"N",'2. HIC'!E241)</f>
        <v>N</v>
      </c>
      <c r="E241" s="57"/>
      <c r="F241" s="57"/>
      <c r="G241" s="58"/>
      <c r="H241" s="58"/>
      <c r="I241" s="59" t="str">
        <f t="shared" si="6"/>
        <v>No</v>
      </c>
      <c r="J241" s="57"/>
      <c r="K241" s="58"/>
      <c r="L241" s="58"/>
      <c r="M241" s="59" t="str">
        <f t="shared" si="7"/>
        <v>No</v>
      </c>
    </row>
    <row r="242" spans="2:13" ht="15" hidden="1" customHeight="1">
      <c r="B242" s="54" t="str">
        <f>IF('2. HIC'!$C242="","",'2. HIC'!$C242)</f>
        <v>10.10</v>
      </c>
      <c r="C242" s="55" t="str">
        <f>IF('2. HIC'!$D242="","",'2. HIC'!$D242)</f>
        <v>&lt;add headings as necessary&gt;</v>
      </c>
      <c r="D242" s="56" t="str">
        <f>IF('2. HIC'!E242=0,"N",'2. HIC'!E242)</f>
        <v>N</v>
      </c>
      <c r="E242" s="57"/>
      <c r="F242" s="57"/>
      <c r="G242" s="58"/>
      <c r="H242" s="58"/>
      <c r="I242" s="59" t="str">
        <f t="shared" si="6"/>
        <v>No</v>
      </c>
      <c r="J242" s="57"/>
      <c r="K242" s="58"/>
      <c r="L242" s="58"/>
      <c r="M242" s="59" t="str">
        <f t="shared" si="7"/>
        <v>No</v>
      </c>
    </row>
    <row r="243" spans="2:13" hidden="1">
      <c r="B243" s="54" t="str">
        <f>IF('2. HIC'!$C243="","",'2. HIC'!$C243)</f>
        <v>11.1</v>
      </c>
      <c r="C243" s="55" t="str">
        <f>IF('2. HIC'!$D243="","",'2. HIC'!$D243)</f>
        <v>&lt;add headings as necessary&gt;</v>
      </c>
      <c r="D243" s="56" t="str">
        <f>IF('2. HIC'!E243=0,"N",'2. HIC'!E243)</f>
        <v>N</v>
      </c>
      <c r="E243" s="57"/>
      <c r="F243" s="57"/>
      <c r="G243" s="58"/>
      <c r="H243" s="58"/>
      <c r="I243" s="59" t="str">
        <f t="shared" si="6"/>
        <v>No</v>
      </c>
      <c r="J243" s="57"/>
      <c r="K243" s="58"/>
      <c r="L243" s="58"/>
      <c r="M243" s="59" t="str">
        <f t="shared" si="7"/>
        <v>No</v>
      </c>
    </row>
    <row r="244" spans="2:13" hidden="1">
      <c r="B244" s="54" t="str">
        <f>IF('2. HIC'!$C244="","",'2. HIC'!$C244)</f>
        <v>11.2</v>
      </c>
      <c r="C244" s="55" t="str">
        <f>IF('2. HIC'!$D244="","",'2. HIC'!$D244)</f>
        <v>&lt;add headings as necessary&gt;</v>
      </c>
      <c r="D244" s="56" t="str">
        <f>IF('2. HIC'!E244=0,"N",'2. HIC'!E244)</f>
        <v>N</v>
      </c>
      <c r="E244" s="57"/>
      <c r="F244" s="57"/>
      <c r="G244" s="58"/>
      <c r="H244" s="58"/>
      <c r="I244" s="59" t="str">
        <f t="shared" si="6"/>
        <v>No</v>
      </c>
      <c r="J244" s="57"/>
      <c r="K244" s="58"/>
      <c r="L244" s="58"/>
      <c r="M244" s="59" t="str">
        <f t="shared" si="7"/>
        <v>No</v>
      </c>
    </row>
    <row r="245" spans="2:13" hidden="1">
      <c r="B245" s="54" t="str">
        <f>IF('2. HIC'!$C245="","",'2. HIC'!$C245)</f>
        <v>11.3</v>
      </c>
      <c r="C245" s="55" t="str">
        <f>IF('2. HIC'!$D245="","",'2. HIC'!$D245)</f>
        <v>&lt;add headings as necessary&gt;</v>
      </c>
      <c r="D245" s="56" t="str">
        <f>IF('2. HIC'!E245=0,"N",'2. HIC'!E245)</f>
        <v>N</v>
      </c>
      <c r="E245" s="57"/>
      <c r="F245" s="57"/>
      <c r="G245" s="58"/>
      <c r="H245" s="58"/>
      <c r="I245" s="59" t="str">
        <f t="shared" si="6"/>
        <v>No</v>
      </c>
      <c r="J245" s="57"/>
      <c r="K245" s="58"/>
      <c r="L245" s="58"/>
      <c r="M245" s="59" t="str">
        <f t="shared" si="7"/>
        <v>No</v>
      </c>
    </row>
    <row r="246" spans="2:13" hidden="1">
      <c r="B246" s="54" t="str">
        <f>IF('2. HIC'!$C246="","",'2. HIC'!$C246)</f>
        <v>11.4</v>
      </c>
      <c r="C246" s="55" t="str">
        <f>IF('2. HIC'!$D246="","",'2. HIC'!$D246)</f>
        <v>&lt;add headings as necessary&gt;</v>
      </c>
      <c r="D246" s="56" t="str">
        <f>IF('2. HIC'!E246=0,"N",'2. HIC'!E246)</f>
        <v>N</v>
      </c>
      <c r="E246" s="57"/>
      <c r="F246" s="57"/>
      <c r="G246" s="58"/>
      <c r="H246" s="58"/>
      <c r="I246" s="59" t="str">
        <f t="shared" si="6"/>
        <v>No</v>
      </c>
      <c r="J246" s="57"/>
      <c r="K246" s="58"/>
      <c r="L246" s="58"/>
      <c r="M246" s="59" t="str">
        <f t="shared" si="7"/>
        <v>No</v>
      </c>
    </row>
    <row r="247" spans="2:13" hidden="1">
      <c r="B247" s="54" t="str">
        <f>IF('2. HIC'!$C247="","",'2. HIC'!$C247)</f>
        <v>11.5</v>
      </c>
      <c r="C247" s="55" t="str">
        <f>IF('2. HIC'!$D247="","",'2. HIC'!$D247)</f>
        <v>&lt;add headings as necessary&gt;</v>
      </c>
      <c r="D247" s="56" t="str">
        <f>IF('2. HIC'!E247=0,"N",'2. HIC'!E247)</f>
        <v>N</v>
      </c>
      <c r="E247" s="57"/>
      <c r="F247" s="57"/>
      <c r="G247" s="58"/>
      <c r="H247" s="58"/>
      <c r="I247" s="59" t="str">
        <f t="shared" si="6"/>
        <v>No</v>
      </c>
      <c r="J247" s="57"/>
      <c r="K247" s="58"/>
      <c r="L247" s="58"/>
      <c r="M247" s="59" t="str">
        <f t="shared" si="7"/>
        <v>No</v>
      </c>
    </row>
    <row r="248" spans="2:13" hidden="1">
      <c r="B248" s="54" t="str">
        <f>IF('2. HIC'!$C248="","",'2. HIC'!$C248)</f>
        <v>11.6</v>
      </c>
      <c r="C248" s="55" t="str">
        <f>IF('2. HIC'!$D248="","",'2. HIC'!$D248)</f>
        <v>&lt;add headings as necessary&gt;</v>
      </c>
      <c r="D248" s="56" t="str">
        <f>IF('2. HIC'!E248=0,"N",'2. HIC'!E248)</f>
        <v>N</v>
      </c>
      <c r="E248" s="57"/>
      <c r="F248" s="57"/>
      <c r="G248" s="58"/>
      <c r="H248" s="58"/>
      <c r="I248" s="59" t="str">
        <f t="shared" si="6"/>
        <v>No</v>
      </c>
      <c r="J248" s="57"/>
      <c r="K248" s="58"/>
      <c r="L248" s="58"/>
      <c r="M248" s="59" t="str">
        <f t="shared" si="7"/>
        <v>No</v>
      </c>
    </row>
    <row r="249" spans="2:13" hidden="1">
      <c r="B249" s="54" t="str">
        <f>IF('2. HIC'!$C249="","",'2. HIC'!$C249)</f>
        <v>11.7</v>
      </c>
      <c r="C249" s="55" t="str">
        <f>IF('2. HIC'!$D249="","",'2. HIC'!$D249)</f>
        <v>&lt;add headings as necessary&gt;</v>
      </c>
      <c r="D249" s="56" t="str">
        <f>IF('2. HIC'!E249=0,"N",'2. HIC'!E249)</f>
        <v>N</v>
      </c>
      <c r="E249" s="57"/>
      <c r="F249" s="57"/>
      <c r="G249" s="58"/>
      <c r="H249" s="58"/>
      <c r="I249" s="59" t="str">
        <f t="shared" si="6"/>
        <v>No</v>
      </c>
      <c r="J249" s="57"/>
      <c r="K249" s="58"/>
      <c r="L249" s="58"/>
      <c r="M249" s="59" t="str">
        <f t="shared" si="7"/>
        <v>No</v>
      </c>
    </row>
    <row r="250" spans="2:13" hidden="1">
      <c r="B250" s="54" t="str">
        <f>IF('2. HIC'!$C250="","",'2. HIC'!$C250)</f>
        <v>11.8</v>
      </c>
      <c r="C250" s="55" t="str">
        <f>IF('2. HIC'!$D250="","",'2. HIC'!$D250)</f>
        <v>&lt;add headings as necessary&gt;</v>
      </c>
      <c r="D250" s="56" t="str">
        <f>IF('2. HIC'!E250=0,"N",'2. HIC'!E250)</f>
        <v>N</v>
      </c>
      <c r="E250" s="57"/>
      <c r="F250" s="57"/>
      <c r="G250" s="58"/>
      <c r="H250" s="58"/>
      <c r="I250" s="59" t="str">
        <f t="shared" si="6"/>
        <v>No</v>
      </c>
      <c r="J250" s="57"/>
      <c r="K250" s="58"/>
      <c r="L250" s="58"/>
      <c r="M250" s="59" t="str">
        <f t="shared" si="7"/>
        <v>No</v>
      </c>
    </row>
    <row r="251" spans="2:13" hidden="1">
      <c r="B251" s="54" t="str">
        <f>IF('2. HIC'!$C251="","",'2. HIC'!$C251)</f>
        <v>11.9</v>
      </c>
      <c r="C251" s="55" t="str">
        <f>IF('2. HIC'!$D251="","",'2. HIC'!$D251)</f>
        <v>&lt;add headings as necessary&gt;</v>
      </c>
      <c r="D251" s="56" t="str">
        <f>IF('2. HIC'!E251=0,"N",'2. HIC'!E251)</f>
        <v>N</v>
      </c>
      <c r="E251" s="57"/>
      <c r="F251" s="57"/>
      <c r="G251" s="58"/>
      <c r="H251" s="58"/>
      <c r="I251" s="59" t="str">
        <f t="shared" si="6"/>
        <v>No</v>
      </c>
      <c r="J251" s="57"/>
      <c r="K251" s="58"/>
      <c r="L251" s="58"/>
      <c r="M251" s="59" t="str">
        <f t="shared" si="7"/>
        <v>No</v>
      </c>
    </row>
    <row r="252" spans="2:13" hidden="1">
      <c r="B252" s="54" t="str">
        <f>IF('2. HIC'!$C252="","",'2. HIC'!$C252)</f>
        <v>11.10</v>
      </c>
      <c r="C252" s="55" t="str">
        <f>IF('2. HIC'!$D252="","",'2. HIC'!$D252)</f>
        <v>&lt;add headings as necessary&gt;</v>
      </c>
      <c r="D252" s="56" t="str">
        <f>IF('2. HIC'!E252=0,"N",'2. HIC'!E252)</f>
        <v>N</v>
      </c>
      <c r="E252" s="57"/>
      <c r="F252" s="57"/>
      <c r="G252" s="58"/>
      <c r="H252" s="58"/>
      <c r="I252" s="59" t="str">
        <f t="shared" si="6"/>
        <v>No</v>
      </c>
      <c r="J252" s="57"/>
      <c r="K252" s="58"/>
      <c r="L252" s="58"/>
      <c r="M252" s="59" t="str">
        <f t="shared" si="7"/>
        <v>No</v>
      </c>
    </row>
    <row r="253" spans="2:13" hidden="1">
      <c r="B253" s="54" t="str">
        <f>IF('2. HIC'!$C253="","",'2. HIC'!$C253)</f>
        <v>11.11</v>
      </c>
      <c r="C253" s="55" t="str">
        <f>IF('2. HIC'!$D253="","",'2. HIC'!$D253)</f>
        <v>&lt;add headings as necessary&gt;</v>
      </c>
      <c r="D253" s="56" t="str">
        <f>IF('2. HIC'!E253=0,"N",'2. HIC'!E253)</f>
        <v>N</v>
      </c>
      <c r="E253" s="57"/>
      <c r="F253" s="57"/>
      <c r="G253" s="58"/>
      <c r="H253" s="58"/>
      <c r="I253" s="59" t="str">
        <f t="shared" si="6"/>
        <v>No</v>
      </c>
      <c r="J253" s="57"/>
      <c r="K253" s="58"/>
      <c r="L253" s="58"/>
      <c r="M253" s="59" t="str">
        <f t="shared" si="7"/>
        <v>No</v>
      </c>
    </row>
    <row r="254" spans="2:13" hidden="1">
      <c r="B254" s="54" t="str">
        <f>IF('2. HIC'!$C254="","",'2. HIC'!$C254)</f>
        <v>11.12</v>
      </c>
      <c r="C254" s="55" t="str">
        <f>IF('2. HIC'!$D254="","",'2. HIC'!$D254)</f>
        <v>&lt;add headings as necessary&gt;</v>
      </c>
      <c r="D254" s="56" t="str">
        <f>IF('2. HIC'!E254=0,"N",'2. HIC'!E254)</f>
        <v>N</v>
      </c>
      <c r="E254" s="57"/>
      <c r="F254" s="57"/>
      <c r="G254" s="58"/>
      <c r="H254" s="58"/>
      <c r="I254" s="59" t="str">
        <f t="shared" si="6"/>
        <v>No</v>
      </c>
      <c r="J254" s="57"/>
      <c r="K254" s="58"/>
      <c r="L254" s="58"/>
      <c r="M254" s="59" t="str">
        <f t="shared" si="7"/>
        <v>No</v>
      </c>
    </row>
    <row r="255" spans="2:13" hidden="1">
      <c r="B255" s="54" t="str">
        <f>IF('2. HIC'!$C255="","",'2. HIC'!$C255)</f>
        <v>11.13</v>
      </c>
      <c r="C255" s="55" t="str">
        <f>IF('2. HIC'!$D255="","",'2. HIC'!$D255)</f>
        <v>&lt;add headings as necessary&gt;</v>
      </c>
      <c r="D255" s="56" t="str">
        <f>IF('2. HIC'!E255=0,"N",'2. HIC'!E255)</f>
        <v>N</v>
      </c>
      <c r="E255" s="57"/>
      <c r="F255" s="57"/>
      <c r="G255" s="58"/>
      <c r="H255" s="58"/>
      <c r="I255" s="59" t="str">
        <f t="shared" si="6"/>
        <v>No</v>
      </c>
      <c r="J255" s="57"/>
      <c r="K255" s="58"/>
      <c r="L255" s="58"/>
      <c r="M255" s="59" t="str">
        <f t="shared" si="7"/>
        <v>No</v>
      </c>
    </row>
    <row r="256" spans="2:13" hidden="1">
      <c r="B256" s="54" t="str">
        <f>IF('2. HIC'!$C256="","",'2. HIC'!$C256)</f>
        <v>11.14</v>
      </c>
      <c r="C256" s="55" t="str">
        <f>IF('2. HIC'!$D256="","",'2. HIC'!$D256)</f>
        <v>&lt;add headings as necessary&gt;</v>
      </c>
      <c r="D256" s="56" t="str">
        <f>IF('2. HIC'!E256=0,"N",'2. HIC'!E256)</f>
        <v>N</v>
      </c>
      <c r="E256" s="57"/>
      <c r="F256" s="57"/>
      <c r="G256" s="58"/>
      <c r="H256" s="58"/>
      <c r="I256" s="59" t="str">
        <f t="shared" si="6"/>
        <v>No</v>
      </c>
      <c r="J256" s="57"/>
      <c r="K256" s="58"/>
      <c r="L256" s="58"/>
      <c r="M256" s="59" t="str">
        <f t="shared" si="7"/>
        <v>No</v>
      </c>
    </row>
    <row r="257" spans="2:13" hidden="1">
      <c r="B257" s="54" t="str">
        <f>IF('2. HIC'!$C257="","",'2. HIC'!$C257)</f>
        <v>11.15</v>
      </c>
      <c r="C257" s="55" t="str">
        <f>IF('2. HIC'!$D257="","",'2. HIC'!$D257)</f>
        <v>&lt;add headings as necessary&gt;</v>
      </c>
      <c r="D257" s="56" t="str">
        <f>IF('2. HIC'!E257=0,"N",'2. HIC'!E257)</f>
        <v>N</v>
      </c>
      <c r="E257" s="57"/>
      <c r="F257" s="57"/>
      <c r="G257" s="58"/>
      <c r="H257" s="58"/>
      <c r="I257" s="59" t="str">
        <f t="shared" si="6"/>
        <v>No</v>
      </c>
      <c r="J257" s="57"/>
      <c r="K257" s="58"/>
      <c r="L257" s="58"/>
      <c r="M257" s="59" t="str">
        <f t="shared" si="7"/>
        <v>No</v>
      </c>
    </row>
    <row r="258" spans="2:13" hidden="1">
      <c r="B258" s="54" t="str">
        <f>IF('2. HIC'!$C258="","",'2. HIC'!$C258)</f>
        <v>11.16</v>
      </c>
      <c r="C258" s="55" t="str">
        <f>IF('2. HIC'!$D258="","",'2. HIC'!$D258)</f>
        <v>&lt;add headings as necessary&gt;</v>
      </c>
      <c r="D258" s="56" t="str">
        <f>IF('2. HIC'!E258=0,"N",'2. HIC'!E258)</f>
        <v>N</v>
      </c>
      <c r="E258" s="57"/>
      <c r="F258" s="57"/>
      <c r="G258" s="58"/>
      <c r="H258" s="58"/>
      <c r="I258" s="59" t="str">
        <f t="shared" si="6"/>
        <v>No</v>
      </c>
      <c r="J258" s="57"/>
      <c r="K258" s="58"/>
      <c r="L258" s="58"/>
      <c r="M258" s="59" t="str">
        <f t="shared" si="7"/>
        <v>No</v>
      </c>
    </row>
    <row r="259" spans="2:13" hidden="1">
      <c r="B259" s="54" t="str">
        <f>IF('2. HIC'!$C259="","",'2. HIC'!$C259)</f>
        <v>11.17</v>
      </c>
      <c r="C259" s="55" t="str">
        <f>IF('2. HIC'!$D259="","",'2. HIC'!$D259)</f>
        <v>&lt;add headings as necessary&gt;</v>
      </c>
      <c r="D259" s="56" t="str">
        <f>IF('2. HIC'!E259=0,"N",'2. HIC'!E259)</f>
        <v>N</v>
      </c>
      <c r="E259" s="57"/>
      <c r="F259" s="57"/>
      <c r="G259" s="58"/>
      <c r="H259" s="58"/>
      <c r="I259" s="59" t="str">
        <f t="shared" si="6"/>
        <v>No</v>
      </c>
      <c r="J259" s="57"/>
      <c r="K259" s="58"/>
      <c r="L259" s="58"/>
      <c r="M259" s="59" t="str">
        <f t="shared" si="7"/>
        <v>No</v>
      </c>
    </row>
    <row r="260" spans="2:13" hidden="1">
      <c r="B260" s="54" t="str">
        <f>IF('2. HIC'!$C260="","",'2. HIC'!$C260)</f>
        <v>11.18</v>
      </c>
      <c r="C260" s="55" t="str">
        <f>IF('2. HIC'!$D260="","",'2. HIC'!$D260)</f>
        <v>&lt;add headings as necessary&gt;</v>
      </c>
      <c r="D260" s="56" t="str">
        <f>IF('2. HIC'!E260=0,"N",'2. HIC'!E260)</f>
        <v>N</v>
      </c>
      <c r="E260" s="57"/>
      <c r="F260" s="57"/>
      <c r="G260" s="58"/>
      <c r="H260" s="58"/>
      <c r="I260" s="59" t="str">
        <f t="shared" si="6"/>
        <v>No</v>
      </c>
      <c r="J260" s="57"/>
      <c r="K260" s="58"/>
      <c r="L260" s="58"/>
      <c r="M260" s="59" t="str">
        <f t="shared" si="7"/>
        <v>No</v>
      </c>
    </row>
    <row r="261" spans="2:13" hidden="1">
      <c r="B261" s="54" t="str">
        <f>IF('2. HIC'!$C261="","",'2. HIC'!$C261)</f>
        <v>11.19</v>
      </c>
      <c r="C261" s="55" t="str">
        <f>IF('2. HIC'!$D261="","",'2. HIC'!$D261)</f>
        <v>&lt;add headings as necessary&gt;</v>
      </c>
      <c r="D261" s="56" t="str">
        <f>IF('2. HIC'!E261=0,"N",'2. HIC'!E261)</f>
        <v>N</v>
      </c>
      <c r="E261" s="57"/>
      <c r="F261" s="57"/>
      <c r="G261" s="58"/>
      <c r="H261" s="58"/>
      <c r="I261" s="59" t="str">
        <f t="shared" si="6"/>
        <v>No</v>
      </c>
      <c r="J261" s="57"/>
      <c r="K261" s="58"/>
      <c r="L261" s="58"/>
      <c r="M261" s="59" t="str">
        <f t="shared" si="7"/>
        <v>No</v>
      </c>
    </row>
    <row r="262" spans="2:13" hidden="1">
      <c r="B262" s="54" t="str">
        <f>IF('2. HIC'!$C262="","",'2. HIC'!$C262)</f>
        <v>11.20</v>
      </c>
      <c r="C262" s="55" t="str">
        <f>IF('2. HIC'!$D262="","",'2. HIC'!$D262)</f>
        <v>&lt;add headings as necessary&gt;</v>
      </c>
      <c r="D262" s="56" t="str">
        <f>IF('2. HIC'!E262=0,"N",'2. HIC'!E262)</f>
        <v>N</v>
      </c>
      <c r="E262" s="57"/>
      <c r="F262" s="57"/>
      <c r="G262" s="58"/>
      <c r="H262" s="58"/>
      <c r="I262" s="59" t="str">
        <f t="shared" si="6"/>
        <v>No</v>
      </c>
      <c r="J262" s="57"/>
      <c r="K262" s="58"/>
      <c r="L262" s="58"/>
      <c r="M262" s="59" t="str">
        <f t="shared" si="7"/>
        <v>No</v>
      </c>
    </row>
    <row r="263" spans="2:13" hidden="1">
      <c r="B263" s="54" t="str">
        <f>IF('2. HIC'!$C263="","",'2. HIC'!$C263)</f>
        <v>11.21</v>
      </c>
      <c r="C263" s="55" t="str">
        <f>IF('2. HIC'!$D263="","",'2. HIC'!$D263)</f>
        <v>&lt;add headings as necessary&gt;</v>
      </c>
      <c r="D263" s="56" t="str">
        <f>IF('2. HIC'!E263=0,"N",'2. HIC'!E263)</f>
        <v>N</v>
      </c>
      <c r="E263" s="57"/>
      <c r="F263" s="57"/>
      <c r="G263" s="58"/>
      <c r="H263" s="58"/>
      <c r="I263" s="59" t="str">
        <f t="shared" si="6"/>
        <v>No</v>
      </c>
      <c r="J263" s="57"/>
      <c r="K263" s="58"/>
      <c r="L263" s="58"/>
      <c r="M263" s="59" t="str">
        <f t="shared" si="7"/>
        <v>No</v>
      </c>
    </row>
    <row r="264" spans="2:13" hidden="1">
      <c r="B264" s="54" t="str">
        <f>IF('2. HIC'!$C264="","",'2. HIC'!$C264)</f>
        <v>11.22</v>
      </c>
      <c r="C264" s="55" t="str">
        <f>IF('2. HIC'!$D264="","",'2. HIC'!$D264)</f>
        <v>&lt;add headings as necessary&gt;</v>
      </c>
      <c r="D264" s="56" t="str">
        <f>IF('2. HIC'!E264=0,"N",'2. HIC'!E264)</f>
        <v>N</v>
      </c>
      <c r="E264" s="57"/>
      <c r="F264" s="57"/>
      <c r="G264" s="58"/>
      <c r="H264" s="58"/>
      <c r="I264" s="59" t="str">
        <f t="shared" si="6"/>
        <v>No</v>
      </c>
      <c r="J264" s="57"/>
      <c r="K264" s="58"/>
      <c r="L264" s="58"/>
      <c r="M264" s="59" t="str">
        <f t="shared" si="7"/>
        <v>No</v>
      </c>
    </row>
    <row r="265" spans="2:13" hidden="1">
      <c r="B265" s="54" t="str">
        <f>IF('2. HIC'!$C265="","",'2. HIC'!$C265)</f>
        <v>11.23</v>
      </c>
      <c r="C265" s="55" t="str">
        <f>IF('2. HIC'!$D265="","",'2. HIC'!$D265)</f>
        <v>&lt;add headings as necessary&gt;</v>
      </c>
      <c r="D265" s="56" t="str">
        <f>IF('2. HIC'!E265=0,"N",'2. HIC'!E265)</f>
        <v>N</v>
      </c>
      <c r="E265" s="57"/>
      <c r="F265" s="57"/>
      <c r="G265" s="58"/>
      <c r="H265" s="58"/>
      <c r="I265" s="59" t="str">
        <f t="shared" si="6"/>
        <v>No</v>
      </c>
      <c r="J265" s="57"/>
      <c r="K265" s="58"/>
      <c r="L265" s="58"/>
      <c r="M265" s="59" t="str">
        <f t="shared" si="7"/>
        <v>No</v>
      </c>
    </row>
    <row r="266" spans="2:13" hidden="1">
      <c r="B266" s="54" t="str">
        <f>IF('2. HIC'!$C266="","",'2. HIC'!$C266)</f>
        <v>11.24</v>
      </c>
      <c r="C266" s="55" t="str">
        <f>IF('2. HIC'!$D266="","",'2. HIC'!$D266)</f>
        <v>&lt;add headings as necessary&gt;</v>
      </c>
      <c r="D266" s="56" t="str">
        <f>IF('2. HIC'!E266=0,"N",'2. HIC'!E266)</f>
        <v>N</v>
      </c>
      <c r="E266" s="57"/>
      <c r="F266" s="57"/>
      <c r="G266" s="58"/>
      <c r="H266" s="58"/>
      <c r="I266" s="59" t="str">
        <f t="shared" ref="I266:I329" si="8">IF(OR(AND($G266="Medium",$H266="High"),AND($G266="High",$H266="High"),AND($G266="High",$H266="Medium")),"Yes","No")</f>
        <v>No</v>
      </c>
      <c r="J266" s="57"/>
      <c r="K266" s="58"/>
      <c r="L266" s="58"/>
      <c r="M266" s="59" t="str">
        <f t="shared" ref="M266:M329" si="9">IF(OR(AND($K266="Medium",$L266="High"),AND($K266="High",$L266="High"),AND($K266="High",$L266="Medium")),"Yes","No")</f>
        <v>No</v>
      </c>
    </row>
    <row r="267" spans="2:13" hidden="1">
      <c r="B267" s="54" t="str">
        <f>IF('2. HIC'!$C267="","",'2. HIC'!$C267)</f>
        <v>11.25</v>
      </c>
      <c r="C267" s="55" t="str">
        <f>IF('2. HIC'!$D267="","",'2. HIC'!$D267)</f>
        <v>&lt;add headings as necessary&gt;</v>
      </c>
      <c r="D267" s="56" t="str">
        <f>IF('2. HIC'!E267=0,"N",'2. HIC'!E267)</f>
        <v>N</v>
      </c>
      <c r="E267" s="57"/>
      <c r="F267" s="57"/>
      <c r="G267" s="58"/>
      <c r="H267" s="58"/>
      <c r="I267" s="59" t="str">
        <f t="shared" si="8"/>
        <v>No</v>
      </c>
      <c r="J267" s="57"/>
      <c r="K267" s="58"/>
      <c r="L267" s="58"/>
      <c r="M267" s="59" t="str">
        <f t="shared" si="9"/>
        <v>No</v>
      </c>
    </row>
    <row r="268" spans="2:13" hidden="1">
      <c r="B268" s="54" t="str">
        <f>IF('2. HIC'!$C268="","",'2. HIC'!$C268)</f>
        <v>11.26</v>
      </c>
      <c r="C268" s="55" t="str">
        <f>IF('2. HIC'!$D268="","",'2. HIC'!$D268)</f>
        <v>&lt;add headings as necessary&gt;</v>
      </c>
      <c r="D268" s="56" t="str">
        <f>IF('2. HIC'!E268=0,"N",'2. HIC'!E268)</f>
        <v>N</v>
      </c>
      <c r="E268" s="57"/>
      <c r="F268" s="57"/>
      <c r="G268" s="58"/>
      <c r="H268" s="58"/>
      <c r="I268" s="59" t="str">
        <f t="shared" si="8"/>
        <v>No</v>
      </c>
      <c r="J268" s="57"/>
      <c r="K268" s="58"/>
      <c r="L268" s="58"/>
      <c r="M268" s="59" t="str">
        <f t="shared" si="9"/>
        <v>No</v>
      </c>
    </row>
    <row r="269" spans="2:13" hidden="1">
      <c r="B269" s="54" t="str">
        <f>IF('2. HIC'!$C269="","",'2. HIC'!$C269)</f>
        <v>11.27</v>
      </c>
      <c r="C269" s="55" t="str">
        <f>IF('2. HIC'!$D269="","",'2. HIC'!$D269)</f>
        <v>&lt;add headings as necessary&gt;</v>
      </c>
      <c r="D269" s="56" t="str">
        <f>IF('2. HIC'!E269=0,"N",'2. HIC'!E269)</f>
        <v>N</v>
      </c>
      <c r="E269" s="57"/>
      <c r="F269" s="57"/>
      <c r="G269" s="58"/>
      <c r="H269" s="58"/>
      <c r="I269" s="59" t="str">
        <f t="shared" si="8"/>
        <v>No</v>
      </c>
      <c r="J269" s="57"/>
      <c r="K269" s="58"/>
      <c r="L269" s="58"/>
      <c r="M269" s="59" t="str">
        <f t="shared" si="9"/>
        <v>No</v>
      </c>
    </row>
    <row r="270" spans="2:13" hidden="1">
      <c r="B270" s="54" t="str">
        <f>IF('2. HIC'!$C270="","",'2. HIC'!$C270)</f>
        <v>11.28</v>
      </c>
      <c r="C270" s="55" t="str">
        <f>IF('2. HIC'!$D270="","",'2. HIC'!$D270)</f>
        <v>&lt;add headings as necessary&gt;</v>
      </c>
      <c r="D270" s="56" t="str">
        <f>IF('2. HIC'!E270=0,"N",'2. HIC'!E270)</f>
        <v>N</v>
      </c>
      <c r="E270" s="57"/>
      <c r="F270" s="57"/>
      <c r="G270" s="58"/>
      <c r="H270" s="58"/>
      <c r="I270" s="59" t="str">
        <f t="shared" si="8"/>
        <v>No</v>
      </c>
      <c r="J270" s="57"/>
      <c r="K270" s="58"/>
      <c r="L270" s="58"/>
      <c r="M270" s="59" t="str">
        <f t="shared" si="9"/>
        <v>No</v>
      </c>
    </row>
    <row r="271" spans="2:13" hidden="1">
      <c r="B271" s="54" t="str">
        <f>IF('2. HIC'!$C271="","",'2. HIC'!$C271)</f>
        <v>11.29</v>
      </c>
      <c r="C271" s="55" t="str">
        <f>IF('2. HIC'!$D271="","",'2. HIC'!$D271)</f>
        <v>&lt;add headings as necessary&gt;</v>
      </c>
      <c r="D271" s="56" t="str">
        <f>IF('2. HIC'!E271=0,"N",'2. HIC'!E271)</f>
        <v>N</v>
      </c>
      <c r="E271" s="57"/>
      <c r="F271" s="57"/>
      <c r="G271" s="58"/>
      <c r="H271" s="58"/>
      <c r="I271" s="59" t="str">
        <f t="shared" si="8"/>
        <v>No</v>
      </c>
      <c r="J271" s="57"/>
      <c r="K271" s="58"/>
      <c r="L271" s="58"/>
      <c r="M271" s="59" t="str">
        <f t="shared" si="9"/>
        <v>No</v>
      </c>
    </row>
    <row r="272" spans="2:13" hidden="1">
      <c r="B272" s="54" t="str">
        <f>IF('2. HIC'!$C272="","",'2. HIC'!$C272)</f>
        <v>11.30</v>
      </c>
      <c r="C272" s="55" t="str">
        <f>IF('2. HIC'!$D272="","",'2. HIC'!$D272)</f>
        <v>&lt;add headings as necessary&gt;</v>
      </c>
      <c r="D272" s="56" t="str">
        <f>IF('2. HIC'!E272=0,"N",'2. HIC'!E272)</f>
        <v>N</v>
      </c>
      <c r="E272" s="57"/>
      <c r="F272" s="57"/>
      <c r="G272" s="58"/>
      <c r="H272" s="58"/>
      <c r="I272" s="59" t="str">
        <f t="shared" si="8"/>
        <v>No</v>
      </c>
      <c r="J272" s="57"/>
      <c r="K272" s="58"/>
      <c r="L272" s="58"/>
      <c r="M272" s="59" t="str">
        <f t="shared" si="9"/>
        <v>No</v>
      </c>
    </row>
    <row r="273" spans="2:13" hidden="1">
      <c r="B273" s="54" t="str">
        <f>IF('2. HIC'!$C273="","",'2. HIC'!$C273)</f>
        <v/>
      </c>
      <c r="C273" s="55" t="str">
        <f>IF('2. HIC'!$D273="","",'2. HIC'!$D273)</f>
        <v/>
      </c>
      <c r="D273" s="56" t="str">
        <f>IF('2. HIC'!E273=0,"N",'2. HIC'!E273)</f>
        <v>N</v>
      </c>
      <c r="E273" s="57"/>
      <c r="F273" s="57"/>
      <c r="G273" s="58"/>
      <c r="H273" s="58"/>
      <c r="I273" s="59" t="str">
        <f t="shared" si="8"/>
        <v>No</v>
      </c>
      <c r="J273" s="57"/>
      <c r="K273" s="58"/>
      <c r="L273" s="58"/>
      <c r="M273" s="59" t="str">
        <f t="shared" si="9"/>
        <v>No</v>
      </c>
    </row>
    <row r="274" spans="2:13" hidden="1">
      <c r="B274" s="54" t="str">
        <f>IF('2. HIC'!$C274="","",'2. HIC'!$C274)</f>
        <v/>
      </c>
      <c r="C274" s="55" t="str">
        <f>IF('2. HIC'!$D274="","",'2. HIC'!$D274)</f>
        <v/>
      </c>
      <c r="D274" s="56" t="str">
        <f>IF('2. HIC'!E274=0,"N",'2. HIC'!E274)</f>
        <v>N</v>
      </c>
      <c r="E274" s="57"/>
      <c r="F274" s="57"/>
      <c r="G274" s="58"/>
      <c r="H274" s="58"/>
      <c r="I274" s="59" t="str">
        <f t="shared" si="8"/>
        <v>No</v>
      </c>
      <c r="J274" s="57"/>
      <c r="K274" s="58"/>
      <c r="L274" s="58"/>
      <c r="M274" s="59" t="str">
        <f t="shared" si="9"/>
        <v>No</v>
      </c>
    </row>
    <row r="275" spans="2:13" hidden="1">
      <c r="B275" s="54" t="str">
        <f>IF('2. HIC'!$C275="","",'2. HIC'!$C275)</f>
        <v/>
      </c>
      <c r="C275" s="55" t="str">
        <f>IF('2. HIC'!$D275="","",'2. HIC'!$D275)</f>
        <v/>
      </c>
      <c r="D275" s="56" t="str">
        <f>IF('2. HIC'!E275=0,"N",'2. HIC'!E275)</f>
        <v>N</v>
      </c>
      <c r="E275" s="57"/>
      <c r="F275" s="57"/>
      <c r="G275" s="58"/>
      <c r="H275" s="58"/>
      <c r="I275" s="59" t="str">
        <f t="shared" si="8"/>
        <v>No</v>
      </c>
      <c r="J275" s="57"/>
      <c r="K275" s="58"/>
      <c r="L275" s="58"/>
      <c r="M275" s="59" t="str">
        <f t="shared" si="9"/>
        <v>No</v>
      </c>
    </row>
    <row r="276" spans="2:13" hidden="1">
      <c r="B276" s="54" t="str">
        <f>IF('2. HIC'!$C276="","",'2. HIC'!$C276)</f>
        <v/>
      </c>
      <c r="C276" s="55" t="str">
        <f>IF('2. HIC'!$D276="","",'2. HIC'!$D276)</f>
        <v/>
      </c>
      <c r="D276" s="56" t="str">
        <f>IF('2. HIC'!E276=0,"N",'2. HIC'!E276)</f>
        <v>N</v>
      </c>
      <c r="E276" s="57"/>
      <c r="F276" s="57"/>
      <c r="G276" s="58"/>
      <c r="H276" s="58"/>
      <c r="I276" s="59" t="str">
        <f t="shared" si="8"/>
        <v>No</v>
      </c>
      <c r="J276" s="57"/>
      <c r="K276" s="58"/>
      <c r="L276" s="58"/>
      <c r="M276" s="59" t="str">
        <f t="shared" si="9"/>
        <v>No</v>
      </c>
    </row>
    <row r="277" spans="2:13" hidden="1">
      <c r="B277" s="54" t="str">
        <f>IF('2. HIC'!$C277="","",'2. HIC'!$C277)</f>
        <v/>
      </c>
      <c r="C277" s="55" t="str">
        <f>IF('2. HIC'!$D277="","",'2. HIC'!$D277)</f>
        <v/>
      </c>
      <c r="D277" s="56" t="str">
        <f>IF('2. HIC'!E277=0,"N",'2. HIC'!E277)</f>
        <v>N</v>
      </c>
      <c r="E277" s="57"/>
      <c r="F277" s="57"/>
      <c r="G277" s="58"/>
      <c r="H277" s="58"/>
      <c r="I277" s="59" t="str">
        <f t="shared" si="8"/>
        <v>No</v>
      </c>
      <c r="J277" s="57"/>
      <c r="K277" s="58"/>
      <c r="L277" s="58"/>
      <c r="M277" s="59" t="str">
        <f t="shared" si="9"/>
        <v>No</v>
      </c>
    </row>
    <row r="278" spans="2:13" hidden="1">
      <c r="B278" s="54" t="str">
        <f>IF('2. HIC'!$C278="","",'2. HIC'!$C278)</f>
        <v/>
      </c>
      <c r="C278" s="55" t="str">
        <f>IF('2. HIC'!$D278="","",'2. HIC'!$D278)</f>
        <v/>
      </c>
      <c r="D278" s="56" t="str">
        <f>IF('2. HIC'!E278=0,"N",'2. HIC'!E278)</f>
        <v>N</v>
      </c>
      <c r="E278" s="57"/>
      <c r="F278" s="57"/>
      <c r="G278" s="58"/>
      <c r="H278" s="58"/>
      <c r="I278" s="59" t="str">
        <f t="shared" si="8"/>
        <v>No</v>
      </c>
      <c r="J278" s="57"/>
      <c r="K278" s="58"/>
      <c r="L278" s="58"/>
      <c r="M278" s="59" t="str">
        <f t="shared" si="9"/>
        <v>No</v>
      </c>
    </row>
    <row r="279" spans="2:13" hidden="1">
      <c r="B279" s="54" t="str">
        <f>IF('2. HIC'!$C279="","",'2. HIC'!$C279)</f>
        <v/>
      </c>
      <c r="C279" s="55" t="str">
        <f>IF('2. HIC'!$D279="","",'2. HIC'!$D279)</f>
        <v/>
      </c>
      <c r="D279" s="56" t="str">
        <f>IF('2. HIC'!E279=0,"N",'2. HIC'!E279)</f>
        <v>N</v>
      </c>
      <c r="E279" s="57"/>
      <c r="F279" s="57"/>
      <c r="G279" s="58"/>
      <c r="H279" s="58"/>
      <c r="I279" s="59" t="str">
        <f t="shared" si="8"/>
        <v>No</v>
      </c>
      <c r="J279" s="57"/>
      <c r="K279" s="58"/>
      <c r="L279" s="58"/>
      <c r="M279" s="59" t="str">
        <f t="shared" si="9"/>
        <v>No</v>
      </c>
    </row>
    <row r="280" spans="2:13" hidden="1">
      <c r="B280" s="54" t="str">
        <f>IF('2. HIC'!$C280="","",'2. HIC'!$C280)</f>
        <v/>
      </c>
      <c r="C280" s="55" t="str">
        <f>IF('2. HIC'!$D280="","",'2. HIC'!$D280)</f>
        <v/>
      </c>
      <c r="D280" s="56" t="str">
        <f>IF('2. HIC'!E280=0,"N",'2. HIC'!E280)</f>
        <v>N</v>
      </c>
      <c r="E280" s="57"/>
      <c r="F280" s="57"/>
      <c r="G280" s="58"/>
      <c r="H280" s="58"/>
      <c r="I280" s="59" t="str">
        <f t="shared" si="8"/>
        <v>No</v>
      </c>
      <c r="J280" s="57"/>
      <c r="K280" s="58"/>
      <c r="L280" s="58"/>
      <c r="M280" s="59" t="str">
        <f t="shared" si="9"/>
        <v>No</v>
      </c>
    </row>
    <row r="281" spans="2:13" hidden="1">
      <c r="B281" s="54" t="str">
        <f>IF('2. HIC'!$C281="","",'2. HIC'!$C281)</f>
        <v/>
      </c>
      <c r="C281" s="55" t="str">
        <f>IF('2. HIC'!$D281="","",'2. HIC'!$D281)</f>
        <v/>
      </c>
      <c r="D281" s="56" t="str">
        <f>IF('2. HIC'!E281=0,"N",'2. HIC'!E281)</f>
        <v>N</v>
      </c>
      <c r="E281" s="57"/>
      <c r="F281" s="57"/>
      <c r="G281" s="58"/>
      <c r="H281" s="58"/>
      <c r="I281" s="59" t="str">
        <f t="shared" si="8"/>
        <v>No</v>
      </c>
      <c r="J281" s="57"/>
      <c r="K281" s="58"/>
      <c r="L281" s="58"/>
      <c r="M281" s="59" t="str">
        <f t="shared" si="9"/>
        <v>No</v>
      </c>
    </row>
    <row r="282" spans="2:13" hidden="1">
      <c r="B282" s="54" t="str">
        <f>IF('2. HIC'!$C282="","",'2. HIC'!$C282)</f>
        <v/>
      </c>
      <c r="C282" s="55" t="str">
        <f>IF('2. HIC'!$D282="","",'2. HIC'!$D282)</f>
        <v/>
      </c>
      <c r="D282" s="56" t="str">
        <f>IF('2. HIC'!E282=0,"N",'2. HIC'!E282)</f>
        <v>N</v>
      </c>
      <c r="E282" s="57"/>
      <c r="F282" s="57"/>
      <c r="G282" s="58"/>
      <c r="H282" s="58"/>
      <c r="I282" s="59" t="str">
        <f t="shared" si="8"/>
        <v>No</v>
      </c>
      <c r="J282" s="57"/>
      <c r="K282" s="58"/>
      <c r="L282" s="58"/>
      <c r="M282" s="59" t="str">
        <f t="shared" si="9"/>
        <v>No</v>
      </c>
    </row>
    <row r="283" spans="2:13" hidden="1">
      <c r="B283" s="54" t="str">
        <f>IF('2. HIC'!$C283="","",'2. HIC'!$C283)</f>
        <v/>
      </c>
      <c r="C283" s="55" t="str">
        <f>IF('2. HIC'!$D283="","",'2. HIC'!$D283)</f>
        <v/>
      </c>
      <c r="D283" s="56" t="str">
        <f>IF('2. HIC'!E283=0,"N",'2. HIC'!E283)</f>
        <v>N</v>
      </c>
      <c r="E283" s="57"/>
      <c r="F283" s="57"/>
      <c r="G283" s="58"/>
      <c r="H283" s="58"/>
      <c r="I283" s="59" t="str">
        <f t="shared" si="8"/>
        <v>No</v>
      </c>
      <c r="J283" s="57"/>
      <c r="K283" s="58"/>
      <c r="L283" s="58"/>
      <c r="M283" s="59" t="str">
        <f t="shared" si="9"/>
        <v>No</v>
      </c>
    </row>
    <row r="284" spans="2:13" hidden="1">
      <c r="B284" s="54" t="str">
        <f>IF('2. HIC'!$C284="","",'2. HIC'!$C284)</f>
        <v/>
      </c>
      <c r="C284" s="55" t="str">
        <f>IF('2. HIC'!$D284="","",'2. HIC'!$D284)</f>
        <v/>
      </c>
      <c r="D284" s="56" t="str">
        <f>IF('2. HIC'!E284=0,"N",'2. HIC'!E284)</f>
        <v>N</v>
      </c>
      <c r="E284" s="57"/>
      <c r="F284" s="57"/>
      <c r="G284" s="58"/>
      <c r="H284" s="58"/>
      <c r="I284" s="59" t="str">
        <f t="shared" si="8"/>
        <v>No</v>
      </c>
      <c r="J284" s="57"/>
      <c r="K284" s="58"/>
      <c r="L284" s="58"/>
      <c r="M284" s="59" t="str">
        <f t="shared" si="9"/>
        <v>No</v>
      </c>
    </row>
    <row r="285" spans="2:13" hidden="1">
      <c r="B285" s="54" t="str">
        <f>IF('2. HIC'!$C285="","",'2. HIC'!$C285)</f>
        <v/>
      </c>
      <c r="C285" s="55" t="str">
        <f>IF('2. HIC'!$D285="","",'2. HIC'!$D285)</f>
        <v/>
      </c>
      <c r="D285" s="56" t="str">
        <f>IF('2. HIC'!E285=0,"N",'2. HIC'!E285)</f>
        <v>N</v>
      </c>
      <c r="E285" s="57"/>
      <c r="F285" s="57"/>
      <c r="G285" s="58"/>
      <c r="H285" s="58"/>
      <c r="I285" s="59" t="str">
        <f t="shared" si="8"/>
        <v>No</v>
      </c>
      <c r="J285" s="57"/>
      <c r="K285" s="58"/>
      <c r="L285" s="58"/>
      <c r="M285" s="59" t="str">
        <f t="shared" si="9"/>
        <v>No</v>
      </c>
    </row>
    <row r="286" spans="2:13" hidden="1">
      <c r="B286" s="54" t="str">
        <f>IF('2. HIC'!$C286="","",'2. HIC'!$C286)</f>
        <v/>
      </c>
      <c r="C286" s="55" t="str">
        <f>IF('2. HIC'!$D286="","",'2. HIC'!$D286)</f>
        <v/>
      </c>
      <c r="D286" s="56" t="str">
        <f>IF('2. HIC'!E286=0,"N",'2. HIC'!E286)</f>
        <v>N</v>
      </c>
      <c r="E286" s="57"/>
      <c r="F286" s="57"/>
      <c r="G286" s="58"/>
      <c r="H286" s="58"/>
      <c r="I286" s="59" t="str">
        <f t="shared" si="8"/>
        <v>No</v>
      </c>
      <c r="J286" s="57"/>
      <c r="K286" s="58"/>
      <c r="L286" s="58"/>
      <c r="M286" s="59" t="str">
        <f t="shared" si="9"/>
        <v>No</v>
      </c>
    </row>
    <row r="287" spans="2:13" hidden="1">
      <c r="B287" s="54" t="str">
        <f>IF('2. HIC'!$C287="","",'2. HIC'!$C287)</f>
        <v/>
      </c>
      <c r="C287" s="55" t="str">
        <f>IF('2. HIC'!$D287="","",'2. HIC'!$D287)</f>
        <v/>
      </c>
      <c r="D287" s="56" t="str">
        <f>IF('2. HIC'!E287=0,"N",'2. HIC'!E287)</f>
        <v>N</v>
      </c>
      <c r="E287" s="57"/>
      <c r="F287" s="57"/>
      <c r="G287" s="58"/>
      <c r="H287" s="58"/>
      <c r="I287" s="59" t="str">
        <f t="shared" si="8"/>
        <v>No</v>
      </c>
      <c r="J287" s="57"/>
      <c r="K287" s="58"/>
      <c r="L287" s="58"/>
      <c r="M287" s="59" t="str">
        <f t="shared" si="9"/>
        <v>No</v>
      </c>
    </row>
    <row r="288" spans="2:13" hidden="1">
      <c r="B288" s="54" t="str">
        <f>IF('2. HIC'!$C288="","",'2. HIC'!$C288)</f>
        <v/>
      </c>
      <c r="C288" s="55" t="str">
        <f>IF('2. HIC'!$D288="","",'2. HIC'!$D288)</f>
        <v/>
      </c>
      <c r="D288" s="56" t="str">
        <f>IF('2. HIC'!E288=0,"N",'2. HIC'!E288)</f>
        <v>N</v>
      </c>
      <c r="E288" s="57"/>
      <c r="F288" s="57"/>
      <c r="G288" s="58"/>
      <c r="H288" s="58"/>
      <c r="I288" s="59" t="str">
        <f t="shared" si="8"/>
        <v>No</v>
      </c>
      <c r="J288" s="57"/>
      <c r="K288" s="58"/>
      <c r="L288" s="58"/>
      <c r="M288" s="59" t="str">
        <f t="shared" si="9"/>
        <v>No</v>
      </c>
    </row>
    <row r="289" spans="2:13" hidden="1">
      <c r="B289" s="54" t="str">
        <f>IF('2. HIC'!$C289="","",'2. HIC'!$C289)</f>
        <v/>
      </c>
      <c r="C289" s="55" t="str">
        <f>IF('2. HIC'!$D289="","",'2. HIC'!$D289)</f>
        <v/>
      </c>
      <c r="D289" s="56" t="str">
        <f>IF('2. HIC'!E289=0,"N",'2. HIC'!E289)</f>
        <v>N</v>
      </c>
      <c r="E289" s="57"/>
      <c r="F289" s="57"/>
      <c r="G289" s="58"/>
      <c r="H289" s="58"/>
      <c r="I289" s="59" t="str">
        <f t="shared" si="8"/>
        <v>No</v>
      </c>
      <c r="J289" s="57"/>
      <c r="K289" s="58"/>
      <c r="L289" s="58"/>
      <c r="M289" s="59" t="str">
        <f t="shared" si="9"/>
        <v>No</v>
      </c>
    </row>
    <row r="290" spans="2:13" hidden="1">
      <c r="B290" s="54" t="str">
        <f>IF('2. HIC'!$C290="","",'2. HIC'!$C290)</f>
        <v/>
      </c>
      <c r="C290" s="55" t="str">
        <f>IF('2. HIC'!$D290="","",'2. HIC'!$D290)</f>
        <v/>
      </c>
      <c r="D290" s="56" t="str">
        <f>IF('2. HIC'!E290=0,"N",'2. HIC'!E290)</f>
        <v>N</v>
      </c>
      <c r="E290" s="57"/>
      <c r="F290" s="57"/>
      <c r="G290" s="58"/>
      <c r="H290" s="58"/>
      <c r="I290" s="59" t="str">
        <f t="shared" si="8"/>
        <v>No</v>
      </c>
      <c r="J290" s="57"/>
      <c r="K290" s="58"/>
      <c r="L290" s="58"/>
      <c r="M290" s="59" t="str">
        <f t="shared" si="9"/>
        <v>No</v>
      </c>
    </row>
    <row r="291" spans="2:13" hidden="1">
      <c r="B291" s="54" t="str">
        <f>IF('2. HIC'!$C291="","",'2. HIC'!$C291)</f>
        <v/>
      </c>
      <c r="C291" s="55" t="str">
        <f>IF('2. HIC'!$D291="","",'2. HIC'!$D291)</f>
        <v/>
      </c>
      <c r="D291" s="56" t="str">
        <f>IF('2. HIC'!E291=0,"N",'2. HIC'!E291)</f>
        <v>N</v>
      </c>
      <c r="E291" s="57"/>
      <c r="F291" s="57"/>
      <c r="G291" s="58"/>
      <c r="H291" s="58"/>
      <c r="I291" s="59" t="str">
        <f t="shared" si="8"/>
        <v>No</v>
      </c>
      <c r="J291" s="57"/>
      <c r="K291" s="58"/>
      <c r="L291" s="58"/>
      <c r="M291" s="59" t="str">
        <f t="shared" si="9"/>
        <v>No</v>
      </c>
    </row>
    <row r="292" spans="2:13" hidden="1">
      <c r="B292" s="54" t="str">
        <f>IF('2. HIC'!$C292="","",'2. HIC'!$C292)</f>
        <v/>
      </c>
      <c r="C292" s="55" t="str">
        <f>IF('2. HIC'!$D292="","",'2. HIC'!$D292)</f>
        <v/>
      </c>
      <c r="D292" s="56" t="str">
        <f>IF('2. HIC'!E292=0,"N",'2. HIC'!E292)</f>
        <v>N</v>
      </c>
      <c r="E292" s="57"/>
      <c r="F292" s="57"/>
      <c r="G292" s="58"/>
      <c r="H292" s="58"/>
      <c r="I292" s="59" t="str">
        <f t="shared" si="8"/>
        <v>No</v>
      </c>
      <c r="J292" s="57"/>
      <c r="K292" s="58"/>
      <c r="L292" s="58"/>
      <c r="M292" s="59" t="str">
        <f t="shared" si="9"/>
        <v>No</v>
      </c>
    </row>
    <row r="293" spans="2:13" hidden="1">
      <c r="B293" s="54" t="str">
        <f>IF('2. HIC'!$C293="","",'2. HIC'!$C293)</f>
        <v/>
      </c>
      <c r="C293" s="55" t="str">
        <f>IF('2. HIC'!$D293="","",'2. HIC'!$D293)</f>
        <v/>
      </c>
      <c r="D293" s="56" t="str">
        <f>IF('2. HIC'!E293=0,"N",'2. HIC'!E293)</f>
        <v>N</v>
      </c>
      <c r="E293" s="57"/>
      <c r="F293" s="57"/>
      <c r="G293" s="58"/>
      <c r="H293" s="58"/>
      <c r="I293" s="59" t="str">
        <f t="shared" si="8"/>
        <v>No</v>
      </c>
      <c r="J293" s="57"/>
      <c r="K293" s="58"/>
      <c r="L293" s="58"/>
      <c r="M293" s="59" t="str">
        <f t="shared" si="9"/>
        <v>No</v>
      </c>
    </row>
    <row r="294" spans="2:13" hidden="1">
      <c r="B294" s="54" t="str">
        <f>IF('2. HIC'!$C294="","",'2. HIC'!$C294)</f>
        <v/>
      </c>
      <c r="C294" s="55" t="str">
        <f>IF('2. HIC'!$D294="","",'2. HIC'!$D294)</f>
        <v/>
      </c>
      <c r="D294" s="56" t="str">
        <f>IF('2. HIC'!E294=0,"N",'2. HIC'!E294)</f>
        <v>N</v>
      </c>
      <c r="E294" s="57"/>
      <c r="F294" s="57"/>
      <c r="G294" s="58"/>
      <c r="H294" s="58"/>
      <c r="I294" s="59" t="str">
        <f t="shared" si="8"/>
        <v>No</v>
      </c>
      <c r="J294" s="57"/>
      <c r="K294" s="58"/>
      <c r="L294" s="58"/>
      <c r="M294" s="59" t="str">
        <f t="shared" si="9"/>
        <v>No</v>
      </c>
    </row>
    <row r="295" spans="2:13" hidden="1">
      <c r="B295" s="54" t="str">
        <f>IF('2. HIC'!$C295="","",'2. HIC'!$C295)</f>
        <v/>
      </c>
      <c r="C295" s="55" t="str">
        <f>IF('2. HIC'!$D295="","",'2. HIC'!$D295)</f>
        <v/>
      </c>
      <c r="D295" s="56" t="str">
        <f>IF('2. HIC'!E295=0,"N",'2. HIC'!E295)</f>
        <v>N</v>
      </c>
      <c r="E295" s="57"/>
      <c r="F295" s="57"/>
      <c r="G295" s="58"/>
      <c r="H295" s="58"/>
      <c r="I295" s="59" t="str">
        <f t="shared" si="8"/>
        <v>No</v>
      </c>
      <c r="J295" s="57"/>
      <c r="K295" s="58"/>
      <c r="L295" s="58"/>
      <c r="M295" s="59" t="str">
        <f t="shared" si="9"/>
        <v>No</v>
      </c>
    </row>
    <row r="296" spans="2:13" hidden="1">
      <c r="B296" s="54" t="str">
        <f>IF('2. HIC'!$C296="","",'2. HIC'!$C296)</f>
        <v/>
      </c>
      <c r="C296" s="55" t="str">
        <f>IF('2. HIC'!$D296="","",'2. HIC'!$D296)</f>
        <v/>
      </c>
      <c r="D296" s="56" t="str">
        <f>IF('2. HIC'!E296=0,"N",'2. HIC'!E296)</f>
        <v>N</v>
      </c>
      <c r="E296" s="57"/>
      <c r="F296" s="57"/>
      <c r="G296" s="58"/>
      <c r="H296" s="58"/>
      <c r="I296" s="59" t="str">
        <f t="shared" si="8"/>
        <v>No</v>
      </c>
      <c r="J296" s="57"/>
      <c r="K296" s="58"/>
      <c r="L296" s="58"/>
      <c r="M296" s="59" t="str">
        <f t="shared" si="9"/>
        <v>No</v>
      </c>
    </row>
    <row r="297" spans="2:13" hidden="1">
      <c r="B297" s="54" t="str">
        <f>IF('2. HIC'!$C297="","",'2. HIC'!$C297)</f>
        <v/>
      </c>
      <c r="C297" s="55" t="str">
        <f>IF('2. HIC'!$D297="","",'2. HIC'!$D297)</f>
        <v/>
      </c>
      <c r="D297" s="56" t="str">
        <f>IF('2. HIC'!E297=0,"N",'2. HIC'!E297)</f>
        <v>N</v>
      </c>
      <c r="E297" s="57"/>
      <c r="F297" s="57"/>
      <c r="G297" s="58"/>
      <c r="H297" s="58"/>
      <c r="I297" s="59" t="str">
        <f t="shared" si="8"/>
        <v>No</v>
      </c>
      <c r="J297" s="57"/>
      <c r="K297" s="58"/>
      <c r="L297" s="58"/>
      <c r="M297" s="59" t="str">
        <f t="shared" si="9"/>
        <v>No</v>
      </c>
    </row>
    <row r="298" spans="2:13" hidden="1">
      <c r="B298" s="54" t="str">
        <f>IF('2. HIC'!$C298="","",'2. HIC'!$C298)</f>
        <v/>
      </c>
      <c r="C298" s="55" t="str">
        <f>IF('2. HIC'!$D298="","",'2. HIC'!$D298)</f>
        <v/>
      </c>
      <c r="D298" s="56" t="str">
        <f>IF('2. HIC'!E298=0,"N",'2. HIC'!E298)</f>
        <v>N</v>
      </c>
      <c r="E298" s="57"/>
      <c r="F298" s="57"/>
      <c r="G298" s="58"/>
      <c r="H298" s="58"/>
      <c r="I298" s="59" t="str">
        <f t="shared" si="8"/>
        <v>No</v>
      </c>
      <c r="J298" s="57"/>
      <c r="K298" s="58"/>
      <c r="L298" s="58"/>
      <c r="M298" s="59" t="str">
        <f t="shared" si="9"/>
        <v>No</v>
      </c>
    </row>
    <row r="299" spans="2:13" hidden="1">
      <c r="B299" s="54" t="str">
        <f>IF('2. HIC'!$C299="","",'2. HIC'!$C299)</f>
        <v/>
      </c>
      <c r="C299" s="55" t="str">
        <f>IF('2. HIC'!$D299="","",'2. HIC'!$D299)</f>
        <v/>
      </c>
      <c r="D299" s="56" t="str">
        <f>IF('2. HIC'!E299=0,"N",'2. HIC'!E299)</f>
        <v>N</v>
      </c>
      <c r="E299" s="57"/>
      <c r="F299" s="57"/>
      <c r="G299" s="58"/>
      <c r="H299" s="58"/>
      <c r="I299" s="59" t="str">
        <f t="shared" si="8"/>
        <v>No</v>
      </c>
      <c r="J299" s="57"/>
      <c r="K299" s="58"/>
      <c r="L299" s="58"/>
      <c r="M299" s="59" t="str">
        <f t="shared" si="9"/>
        <v>No</v>
      </c>
    </row>
    <row r="300" spans="2:13" hidden="1">
      <c r="B300" s="54" t="str">
        <f>IF('2. HIC'!$C300="","",'2. HIC'!$C300)</f>
        <v/>
      </c>
      <c r="C300" s="55" t="str">
        <f>IF('2. HIC'!$D300="","",'2. HIC'!$D300)</f>
        <v/>
      </c>
      <c r="D300" s="56" t="str">
        <f>IF('2. HIC'!E300=0,"N",'2. HIC'!E300)</f>
        <v>N</v>
      </c>
      <c r="E300" s="57"/>
      <c r="F300" s="57"/>
      <c r="G300" s="58"/>
      <c r="H300" s="58"/>
      <c r="I300" s="59" t="str">
        <f t="shared" si="8"/>
        <v>No</v>
      </c>
      <c r="J300" s="57"/>
      <c r="K300" s="58"/>
      <c r="L300" s="58"/>
      <c r="M300" s="59" t="str">
        <f t="shared" si="9"/>
        <v>No</v>
      </c>
    </row>
    <row r="301" spans="2:13" hidden="1">
      <c r="B301" s="54" t="str">
        <f>IF('2. HIC'!$C301="","",'2. HIC'!$C301)</f>
        <v/>
      </c>
      <c r="C301" s="55" t="str">
        <f>IF('2. HIC'!$D301="","",'2. HIC'!$D301)</f>
        <v/>
      </c>
      <c r="D301" s="56" t="str">
        <f>IF('2. HIC'!E301=0,"N",'2. HIC'!E301)</f>
        <v>N</v>
      </c>
      <c r="E301" s="57"/>
      <c r="F301" s="57"/>
      <c r="G301" s="58"/>
      <c r="H301" s="58"/>
      <c r="I301" s="59" t="str">
        <f t="shared" si="8"/>
        <v>No</v>
      </c>
      <c r="J301" s="57"/>
      <c r="K301" s="58"/>
      <c r="L301" s="58"/>
      <c r="M301" s="59" t="str">
        <f t="shared" si="9"/>
        <v>No</v>
      </c>
    </row>
    <row r="302" spans="2:13" hidden="1">
      <c r="B302" s="54" t="str">
        <f>IF('2. HIC'!$C302="","",'2. HIC'!$C302)</f>
        <v/>
      </c>
      <c r="C302" s="55" t="str">
        <f>IF('2. HIC'!$D302="","",'2. HIC'!$D302)</f>
        <v/>
      </c>
      <c r="D302" s="56" t="str">
        <f>IF('2. HIC'!E302=0,"N",'2. HIC'!E302)</f>
        <v>N</v>
      </c>
      <c r="E302" s="57"/>
      <c r="F302" s="57"/>
      <c r="G302" s="58"/>
      <c r="H302" s="58"/>
      <c r="I302" s="59" t="str">
        <f t="shared" si="8"/>
        <v>No</v>
      </c>
      <c r="J302" s="57"/>
      <c r="K302" s="58"/>
      <c r="L302" s="58"/>
      <c r="M302" s="59" t="str">
        <f t="shared" si="9"/>
        <v>No</v>
      </c>
    </row>
    <row r="303" spans="2:13" hidden="1">
      <c r="B303" s="54" t="str">
        <f>IF('2. HIC'!$C303="","",'2. HIC'!$C303)</f>
        <v/>
      </c>
      <c r="C303" s="55" t="str">
        <f>IF('2. HIC'!$D303="","",'2. HIC'!$D303)</f>
        <v/>
      </c>
      <c r="D303" s="56" t="str">
        <f>IF('2. HIC'!E303=0,"N",'2. HIC'!E303)</f>
        <v>N</v>
      </c>
      <c r="E303" s="57"/>
      <c r="F303" s="57"/>
      <c r="G303" s="58"/>
      <c r="H303" s="58"/>
      <c r="I303" s="59" t="str">
        <f t="shared" si="8"/>
        <v>No</v>
      </c>
      <c r="J303" s="57"/>
      <c r="K303" s="58"/>
      <c r="L303" s="58"/>
      <c r="M303" s="59" t="str">
        <f t="shared" si="9"/>
        <v>No</v>
      </c>
    </row>
    <row r="304" spans="2:13" hidden="1">
      <c r="B304" s="54" t="str">
        <f>IF('2. HIC'!$C304="","",'2. HIC'!$C304)</f>
        <v/>
      </c>
      <c r="C304" s="55" t="str">
        <f>IF('2. HIC'!$D304="","",'2. HIC'!$D304)</f>
        <v/>
      </c>
      <c r="D304" s="56" t="str">
        <f>IF('2. HIC'!E304=0,"N",'2. HIC'!E304)</f>
        <v>N</v>
      </c>
      <c r="E304" s="57"/>
      <c r="F304" s="57"/>
      <c r="G304" s="58"/>
      <c r="H304" s="58"/>
      <c r="I304" s="59" t="str">
        <f t="shared" si="8"/>
        <v>No</v>
      </c>
      <c r="J304" s="57"/>
      <c r="K304" s="58"/>
      <c r="L304" s="58"/>
      <c r="M304" s="59" t="str">
        <f t="shared" si="9"/>
        <v>No</v>
      </c>
    </row>
    <row r="305" spans="2:13" hidden="1">
      <c r="B305" s="54" t="str">
        <f>IF('2. HIC'!$C305="","",'2. HIC'!$C305)</f>
        <v/>
      </c>
      <c r="C305" s="55" t="str">
        <f>IF('2. HIC'!$D305="","",'2. HIC'!$D305)</f>
        <v/>
      </c>
      <c r="D305" s="56" t="str">
        <f>IF('2. HIC'!E305=0,"N",'2. HIC'!E305)</f>
        <v>N</v>
      </c>
      <c r="E305" s="57"/>
      <c r="F305" s="57"/>
      <c r="G305" s="58"/>
      <c r="H305" s="58"/>
      <c r="I305" s="59" t="str">
        <f t="shared" si="8"/>
        <v>No</v>
      </c>
      <c r="J305" s="57"/>
      <c r="K305" s="58"/>
      <c r="L305" s="58"/>
      <c r="M305" s="59" t="str">
        <f t="shared" si="9"/>
        <v>No</v>
      </c>
    </row>
    <row r="306" spans="2:13" hidden="1">
      <c r="B306" s="54" t="str">
        <f>IF('2. HIC'!$C306="","",'2. HIC'!$C306)</f>
        <v/>
      </c>
      <c r="C306" s="55" t="str">
        <f>IF('2. HIC'!$D306="","",'2. HIC'!$D306)</f>
        <v/>
      </c>
      <c r="D306" s="56" t="str">
        <f>IF('2. HIC'!E306=0,"N",'2. HIC'!E306)</f>
        <v>N</v>
      </c>
      <c r="E306" s="57"/>
      <c r="F306" s="57"/>
      <c r="G306" s="58"/>
      <c r="H306" s="58"/>
      <c r="I306" s="59" t="str">
        <f t="shared" si="8"/>
        <v>No</v>
      </c>
      <c r="J306" s="57"/>
      <c r="K306" s="58"/>
      <c r="L306" s="58"/>
      <c r="M306" s="59" t="str">
        <f t="shared" si="9"/>
        <v>No</v>
      </c>
    </row>
    <row r="307" spans="2:13" hidden="1">
      <c r="B307" s="54" t="str">
        <f>IF('2. HIC'!$C307="","",'2. HIC'!$C307)</f>
        <v/>
      </c>
      <c r="C307" s="55" t="str">
        <f>IF('2. HIC'!$D307="","",'2. HIC'!$D307)</f>
        <v/>
      </c>
      <c r="D307" s="56" t="str">
        <f>IF('2. HIC'!E307=0,"N",'2. HIC'!E307)</f>
        <v>N</v>
      </c>
      <c r="E307" s="57"/>
      <c r="F307" s="57"/>
      <c r="G307" s="58"/>
      <c r="H307" s="58"/>
      <c r="I307" s="59" t="str">
        <f t="shared" si="8"/>
        <v>No</v>
      </c>
      <c r="J307" s="57"/>
      <c r="K307" s="58"/>
      <c r="L307" s="58"/>
      <c r="M307" s="59" t="str">
        <f t="shared" si="9"/>
        <v>No</v>
      </c>
    </row>
    <row r="308" spans="2:13" hidden="1">
      <c r="B308" s="54" t="str">
        <f>IF('2. HIC'!$C308="","",'2. HIC'!$C308)</f>
        <v/>
      </c>
      <c r="C308" s="55" t="str">
        <f>IF('2. HIC'!$D308="","",'2. HIC'!$D308)</f>
        <v/>
      </c>
      <c r="D308" s="56" t="str">
        <f>IF('2. HIC'!E308=0,"N",'2. HIC'!E308)</f>
        <v>N</v>
      </c>
      <c r="E308" s="57"/>
      <c r="F308" s="57"/>
      <c r="G308" s="58"/>
      <c r="H308" s="58"/>
      <c r="I308" s="59" t="str">
        <f t="shared" si="8"/>
        <v>No</v>
      </c>
      <c r="J308" s="57"/>
      <c r="K308" s="58"/>
      <c r="L308" s="58"/>
      <c r="M308" s="59" t="str">
        <f t="shared" si="9"/>
        <v>No</v>
      </c>
    </row>
    <row r="309" spans="2:13" hidden="1">
      <c r="B309" s="54" t="str">
        <f>IF('2. HIC'!$C309="","",'2. HIC'!$C309)</f>
        <v/>
      </c>
      <c r="C309" s="55" t="str">
        <f>IF('2. HIC'!$D309="","",'2. HIC'!$D309)</f>
        <v/>
      </c>
      <c r="D309" s="56" t="str">
        <f>IF('2. HIC'!E309=0,"N",'2. HIC'!E309)</f>
        <v>N</v>
      </c>
      <c r="E309" s="57"/>
      <c r="F309" s="57"/>
      <c r="G309" s="58"/>
      <c r="H309" s="58"/>
      <c r="I309" s="59" t="str">
        <f t="shared" si="8"/>
        <v>No</v>
      </c>
      <c r="J309" s="57"/>
      <c r="K309" s="58"/>
      <c r="L309" s="58"/>
      <c r="M309" s="59" t="str">
        <f t="shared" si="9"/>
        <v>No</v>
      </c>
    </row>
    <row r="310" spans="2:13" hidden="1">
      <c r="B310" s="54" t="str">
        <f>IF('2. HIC'!$C310="","",'2. HIC'!$C310)</f>
        <v/>
      </c>
      <c r="C310" s="55" t="str">
        <f>IF('2. HIC'!$D310="","",'2. HIC'!$D310)</f>
        <v/>
      </c>
      <c r="D310" s="56" t="str">
        <f>IF('2. HIC'!E310=0,"N",'2. HIC'!E310)</f>
        <v>N</v>
      </c>
      <c r="E310" s="57"/>
      <c r="F310" s="57"/>
      <c r="G310" s="58"/>
      <c r="H310" s="58"/>
      <c r="I310" s="59" t="str">
        <f t="shared" si="8"/>
        <v>No</v>
      </c>
      <c r="J310" s="57"/>
      <c r="K310" s="58"/>
      <c r="L310" s="58"/>
      <c r="M310" s="59" t="str">
        <f t="shared" si="9"/>
        <v>No</v>
      </c>
    </row>
    <row r="311" spans="2:13" hidden="1">
      <c r="B311" s="54" t="str">
        <f>IF('2. HIC'!$C311="","",'2. HIC'!$C311)</f>
        <v/>
      </c>
      <c r="C311" s="55" t="str">
        <f>IF('2. HIC'!$D311="","",'2. HIC'!$D311)</f>
        <v/>
      </c>
      <c r="D311" s="56" t="str">
        <f>IF('2. HIC'!E311=0,"N",'2. HIC'!E311)</f>
        <v>N</v>
      </c>
      <c r="E311" s="57"/>
      <c r="F311" s="57"/>
      <c r="G311" s="58"/>
      <c r="H311" s="58"/>
      <c r="I311" s="59" t="str">
        <f t="shared" si="8"/>
        <v>No</v>
      </c>
      <c r="J311" s="57"/>
      <c r="K311" s="58"/>
      <c r="L311" s="58"/>
      <c r="M311" s="59" t="str">
        <f t="shared" si="9"/>
        <v>No</v>
      </c>
    </row>
    <row r="312" spans="2:13" hidden="1">
      <c r="B312" s="54" t="str">
        <f>IF('2. HIC'!$C312="","",'2. HIC'!$C312)</f>
        <v/>
      </c>
      <c r="C312" s="55" t="str">
        <f>IF('2. HIC'!$D312="","",'2. HIC'!$D312)</f>
        <v/>
      </c>
      <c r="D312" s="56" t="str">
        <f>IF('2. HIC'!E312=0,"N",'2. HIC'!E312)</f>
        <v>N</v>
      </c>
      <c r="E312" s="57"/>
      <c r="F312" s="57"/>
      <c r="G312" s="58"/>
      <c r="H312" s="58"/>
      <c r="I312" s="59" t="str">
        <f t="shared" si="8"/>
        <v>No</v>
      </c>
      <c r="J312" s="57"/>
      <c r="K312" s="58"/>
      <c r="L312" s="58"/>
      <c r="M312" s="59" t="str">
        <f t="shared" si="9"/>
        <v>No</v>
      </c>
    </row>
    <row r="313" spans="2:13" hidden="1">
      <c r="B313" s="54" t="str">
        <f>IF('2. HIC'!$C313="","",'2. HIC'!$C313)</f>
        <v/>
      </c>
      <c r="C313" s="55" t="str">
        <f>IF('2. HIC'!$D313="","",'2. HIC'!$D313)</f>
        <v/>
      </c>
      <c r="D313" s="56" t="str">
        <f>IF('2. HIC'!E313=0,"N",'2. HIC'!E313)</f>
        <v>N</v>
      </c>
      <c r="E313" s="57"/>
      <c r="F313" s="57"/>
      <c r="G313" s="58"/>
      <c r="H313" s="58"/>
      <c r="I313" s="59" t="str">
        <f t="shared" si="8"/>
        <v>No</v>
      </c>
      <c r="J313" s="57"/>
      <c r="K313" s="58"/>
      <c r="L313" s="58"/>
      <c r="M313" s="59" t="str">
        <f t="shared" si="9"/>
        <v>No</v>
      </c>
    </row>
    <row r="314" spans="2:13" hidden="1">
      <c r="B314" s="54" t="str">
        <f>IF('2. HIC'!$C314="","",'2. HIC'!$C314)</f>
        <v/>
      </c>
      <c r="C314" s="55" t="str">
        <f>IF('2. HIC'!$D314="","",'2. HIC'!$D314)</f>
        <v/>
      </c>
      <c r="D314" s="56" t="str">
        <f>IF('2. HIC'!E314=0,"N",'2. HIC'!E314)</f>
        <v>N</v>
      </c>
      <c r="E314" s="57"/>
      <c r="F314" s="57"/>
      <c r="G314" s="58"/>
      <c r="H314" s="58"/>
      <c r="I314" s="59" t="str">
        <f t="shared" si="8"/>
        <v>No</v>
      </c>
      <c r="J314" s="57"/>
      <c r="K314" s="58"/>
      <c r="L314" s="58"/>
      <c r="M314" s="59" t="str">
        <f t="shared" si="9"/>
        <v>No</v>
      </c>
    </row>
    <row r="315" spans="2:13" hidden="1">
      <c r="B315" s="54" t="str">
        <f>IF('2. HIC'!$C315="","",'2. HIC'!$C315)</f>
        <v/>
      </c>
      <c r="C315" s="55" t="str">
        <f>IF('2. HIC'!$D315="","",'2. HIC'!$D315)</f>
        <v/>
      </c>
      <c r="D315" s="56" t="str">
        <f>IF('2. HIC'!E315=0,"N",'2. HIC'!E315)</f>
        <v>N</v>
      </c>
      <c r="E315" s="57"/>
      <c r="F315" s="57"/>
      <c r="G315" s="58"/>
      <c r="H315" s="58"/>
      <c r="I315" s="59" t="str">
        <f t="shared" si="8"/>
        <v>No</v>
      </c>
      <c r="J315" s="57"/>
      <c r="K315" s="58"/>
      <c r="L315" s="58"/>
      <c r="M315" s="59" t="str">
        <f t="shared" si="9"/>
        <v>No</v>
      </c>
    </row>
    <row r="316" spans="2:13" hidden="1">
      <c r="B316" s="54" t="str">
        <f>IF('2. HIC'!$C316="","",'2. HIC'!$C316)</f>
        <v/>
      </c>
      <c r="C316" s="55" t="str">
        <f>IF('2. HIC'!$D316="","",'2. HIC'!$D316)</f>
        <v/>
      </c>
      <c r="D316" s="56" t="str">
        <f>IF('2. HIC'!E316=0,"N",'2. HIC'!E316)</f>
        <v>N</v>
      </c>
      <c r="E316" s="57"/>
      <c r="F316" s="57"/>
      <c r="G316" s="58"/>
      <c r="H316" s="58"/>
      <c r="I316" s="59" t="str">
        <f t="shared" si="8"/>
        <v>No</v>
      </c>
      <c r="J316" s="57"/>
      <c r="K316" s="58"/>
      <c r="L316" s="58"/>
      <c r="M316" s="59" t="str">
        <f t="shared" si="9"/>
        <v>No</v>
      </c>
    </row>
    <row r="317" spans="2:13" hidden="1">
      <c r="B317" s="54" t="str">
        <f>IF('2. HIC'!$C317="","",'2. HIC'!$C317)</f>
        <v/>
      </c>
      <c r="C317" s="55" t="str">
        <f>IF('2. HIC'!$D317="","",'2. HIC'!$D317)</f>
        <v/>
      </c>
      <c r="D317" s="56" t="str">
        <f>IF('2. HIC'!E317=0,"N",'2. HIC'!E317)</f>
        <v>N</v>
      </c>
      <c r="E317" s="57"/>
      <c r="F317" s="57"/>
      <c r="G317" s="58"/>
      <c r="H317" s="58"/>
      <c r="I317" s="59" t="str">
        <f t="shared" si="8"/>
        <v>No</v>
      </c>
      <c r="J317" s="57"/>
      <c r="K317" s="58"/>
      <c r="L317" s="58"/>
      <c r="M317" s="59" t="str">
        <f t="shared" si="9"/>
        <v>No</v>
      </c>
    </row>
    <row r="318" spans="2:13" hidden="1">
      <c r="B318" s="54" t="str">
        <f>IF('2. HIC'!$C318="","",'2. HIC'!$C318)</f>
        <v/>
      </c>
      <c r="C318" s="55" t="str">
        <f>IF('2. HIC'!$D318="","",'2. HIC'!$D318)</f>
        <v/>
      </c>
      <c r="D318" s="56" t="str">
        <f>IF('2. HIC'!E318=0,"N",'2. HIC'!E318)</f>
        <v>N</v>
      </c>
      <c r="E318" s="57"/>
      <c r="F318" s="57"/>
      <c r="G318" s="58"/>
      <c r="H318" s="58"/>
      <c r="I318" s="59" t="str">
        <f t="shared" si="8"/>
        <v>No</v>
      </c>
      <c r="J318" s="57"/>
      <c r="K318" s="58"/>
      <c r="L318" s="58"/>
      <c r="M318" s="59" t="str">
        <f t="shared" si="9"/>
        <v>No</v>
      </c>
    </row>
    <row r="319" spans="2:13" hidden="1">
      <c r="B319" s="54" t="str">
        <f>IF('2. HIC'!$C319="","",'2. HIC'!$C319)</f>
        <v/>
      </c>
      <c r="C319" s="55" t="str">
        <f>IF('2. HIC'!$D319="","",'2. HIC'!$D319)</f>
        <v/>
      </c>
      <c r="D319" s="56" t="str">
        <f>IF('2. HIC'!E319=0,"N",'2. HIC'!E319)</f>
        <v>N</v>
      </c>
      <c r="E319" s="57"/>
      <c r="F319" s="57"/>
      <c r="G319" s="58"/>
      <c r="H319" s="58"/>
      <c r="I319" s="59" t="str">
        <f t="shared" si="8"/>
        <v>No</v>
      </c>
      <c r="J319" s="57"/>
      <c r="K319" s="58"/>
      <c r="L319" s="58"/>
      <c r="M319" s="59" t="str">
        <f t="shared" si="9"/>
        <v>No</v>
      </c>
    </row>
    <row r="320" spans="2:13">
      <c r="B320" s="54" t="str">
        <f>IF('2. HIC'!$C320="","",'2. HIC'!$C320)</f>
        <v/>
      </c>
      <c r="C320" s="55" t="str">
        <f>IF('2. HIC'!$D320="","",'2. HIC'!$D320)</f>
        <v/>
      </c>
      <c r="D320" s="56" t="str">
        <f>IF('2. HIC'!E320=0,"N",'2. HIC'!E320)</f>
        <v>N</v>
      </c>
      <c r="E320" s="57"/>
      <c r="F320" s="57"/>
      <c r="G320" s="58"/>
      <c r="H320" s="58"/>
      <c r="I320" s="59" t="str">
        <f t="shared" si="8"/>
        <v>No</v>
      </c>
      <c r="J320" s="57"/>
      <c r="K320" s="58"/>
      <c r="L320" s="58"/>
      <c r="M320" s="59" t="str">
        <f t="shared" si="9"/>
        <v>No</v>
      </c>
    </row>
    <row r="321" spans="2:13">
      <c r="B321" s="54" t="str">
        <f>IF('2. HIC'!$C321="","",'2. HIC'!$C321)</f>
        <v/>
      </c>
      <c r="C321" s="55" t="str">
        <f>IF('2. HIC'!$D321="","",'2. HIC'!$D321)</f>
        <v/>
      </c>
      <c r="D321" s="60"/>
      <c r="E321" s="61"/>
      <c r="F321" s="61"/>
      <c r="G321" s="58"/>
      <c r="H321" s="58"/>
      <c r="I321" s="59" t="str">
        <f t="shared" si="8"/>
        <v>No</v>
      </c>
      <c r="J321" s="61"/>
      <c r="K321" s="58"/>
      <c r="L321" s="58"/>
      <c r="M321" s="59" t="str">
        <f t="shared" si="9"/>
        <v>No</v>
      </c>
    </row>
    <row r="322" spans="2:13">
      <c r="B322" s="54" t="str">
        <f>IF('2. HIC'!$C322="","",'2. HIC'!$C322)</f>
        <v/>
      </c>
      <c r="C322" s="55" t="str">
        <f>IF('2. HIC'!$D322="","",'2. HIC'!$D322)</f>
        <v/>
      </c>
      <c r="D322" s="60"/>
      <c r="E322" s="61"/>
      <c r="F322" s="61"/>
      <c r="G322" s="58"/>
      <c r="H322" s="58"/>
      <c r="I322" s="59" t="str">
        <f t="shared" si="8"/>
        <v>No</v>
      </c>
      <c r="J322" s="61"/>
      <c r="K322" s="58"/>
      <c r="L322" s="58"/>
      <c r="M322" s="59" t="str">
        <f t="shared" si="9"/>
        <v>No</v>
      </c>
    </row>
    <row r="323" spans="2:13">
      <c r="B323" s="54" t="str">
        <f>IF('2. HIC'!$C323="","",'2. HIC'!$C323)</f>
        <v/>
      </c>
      <c r="C323" s="55" t="str">
        <f>IF('2. HIC'!$D323="","",'2. HIC'!$D323)</f>
        <v/>
      </c>
      <c r="D323" s="60"/>
      <c r="E323" s="61"/>
      <c r="F323" s="61"/>
      <c r="G323" s="58"/>
      <c r="H323" s="58"/>
      <c r="I323" s="59" t="str">
        <f t="shared" si="8"/>
        <v>No</v>
      </c>
      <c r="J323" s="61"/>
      <c r="K323" s="58"/>
      <c r="L323" s="58"/>
      <c r="M323" s="59" t="str">
        <f t="shared" si="9"/>
        <v>No</v>
      </c>
    </row>
    <row r="324" spans="2:13">
      <c r="B324" s="54" t="str">
        <f>IF('2. HIC'!$C324="","",'2. HIC'!$C324)</f>
        <v/>
      </c>
      <c r="C324" s="55" t="str">
        <f>IF('2. HIC'!$D324="","",'2. HIC'!$D324)</f>
        <v/>
      </c>
      <c r="D324" s="60"/>
      <c r="E324" s="61"/>
      <c r="F324" s="61"/>
      <c r="G324" s="58"/>
      <c r="H324" s="58"/>
      <c r="I324" s="59" t="str">
        <f t="shared" si="8"/>
        <v>No</v>
      </c>
      <c r="J324" s="61"/>
      <c r="K324" s="58"/>
      <c r="L324" s="58"/>
      <c r="M324" s="59" t="str">
        <f t="shared" si="9"/>
        <v>No</v>
      </c>
    </row>
    <row r="325" spans="2:13">
      <c r="B325" s="54" t="str">
        <f>IF('2. HIC'!$C325="","",'2. HIC'!$C325)</f>
        <v/>
      </c>
      <c r="C325" s="55" t="str">
        <f>IF('2. HIC'!$D325="","",'2. HIC'!$D325)</f>
        <v/>
      </c>
      <c r="D325" s="60"/>
      <c r="E325" s="61"/>
      <c r="F325" s="61"/>
      <c r="G325" s="58"/>
      <c r="H325" s="58"/>
      <c r="I325" s="59" t="str">
        <f t="shared" si="8"/>
        <v>No</v>
      </c>
      <c r="J325" s="61"/>
      <c r="K325" s="58"/>
      <c r="L325" s="58"/>
      <c r="M325" s="59" t="str">
        <f t="shared" si="9"/>
        <v>No</v>
      </c>
    </row>
    <row r="326" spans="2:13">
      <c r="B326" s="54" t="str">
        <f>IF('2. HIC'!$C326="","",'2. HIC'!$C326)</f>
        <v/>
      </c>
      <c r="C326" s="55" t="str">
        <f>IF('2. HIC'!$D326="","",'2. HIC'!$D326)</f>
        <v/>
      </c>
      <c r="D326" s="60"/>
      <c r="E326" s="61"/>
      <c r="F326" s="61"/>
      <c r="G326" s="58"/>
      <c r="H326" s="58"/>
      <c r="I326" s="59" t="str">
        <f t="shared" si="8"/>
        <v>No</v>
      </c>
      <c r="J326" s="61"/>
      <c r="K326" s="58"/>
      <c r="L326" s="58"/>
      <c r="M326" s="59" t="str">
        <f t="shared" si="9"/>
        <v>No</v>
      </c>
    </row>
    <row r="327" spans="2:13">
      <c r="B327" s="54" t="str">
        <f>IF('2. HIC'!$C327="","",'2. HIC'!$C327)</f>
        <v/>
      </c>
      <c r="C327" s="55" t="str">
        <f>IF('2. HIC'!$D327="","",'2. HIC'!$D327)</f>
        <v/>
      </c>
      <c r="D327" s="60"/>
      <c r="E327" s="61"/>
      <c r="F327" s="61"/>
      <c r="G327" s="58"/>
      <c r="H327" s="58"/>
      <c r="I327" s="59" t="str">
        <f t="shared" si="8"/>
        <v>No</v>
      </c>
      <c r="J327" s="61"/>
      <c r="K327" s="58"/>
      <c r="L327" s="58"/>
      <c r="M327" s="59" t="str">
        <f t="shared" si="9"/>
        <v>No</v>
      </c>
    </row>
    <row r="328" spans="2:13">
      <c r="B328" s="54" t="str">
        <f>IF('2. HIC'!$C328="","",'2. HIC'!$C328)</f>
        <v/>
      </c>
      <c r="C328" s="55" t="str">
        <f>IF('2. HIC'!$D328="","",'2. HIC'!$D328)</f>
        <v/>
      </c>
      <c r="D328" s="60"/>
      <c r="E328" s="61"/>
      <c r="F328" s="61"/>
      <c r="G328" s="58"/>
      <c r="H328" s="58"/>
      <c r="I328" s="59" t="str">
        <f t="shared" si="8"/>
        <v>No</v>
      </c>
      <c r="J328" s="61"/>
      <c r="K328" s="58"/>
      <c r="L328" s="58"/>
      <c r="M328" s="59" t="str">
        <f t="shared" si="9"/>
        <v>No</v>
      </c>
    </row>
    <row r="329" spans="2:13">
      <c r="B329" s="54" t="str">
        <f>IF('2. HIC'!$C329="","",'2. HIC'!$C329)</f>
        <v/>
      </c>
      <c r="C329" s="55" t="str">
        <f>IF('2. HIC'!$D329="","",'2. HIC'!$D329)</f>
        <v/>
      </c>
      <c r="D329" s="60"/>
      <c r="E329" s="61"/>
      <c r="F329" s="61"/>
      <c r="G329" s="58"/>
      <c r="H329" s="58"/>
      <c r="I329" s="59" t="str">
        <f t="shared" si="8"/>
        <v>No</v>
      </c>
      <c r="J329" s="61"/>
      <c r="K329" s="58"/>
      <c r="L329" s="58"/>
      <c r="M329" s="59" t="str">
        <f t="shared" si="9"/>
        <v>No</v>
      </c>
    </row>
    <row r="330" spans="2:13">
      <c r="B330" s="54" t="str">
        <f>IF('2. HIC'!$C330="","",'2. HIC'!$C330)</f>
        <v/>
      </c>
      <c r="C330" s="55" t="str">
        <f>IF('2. HIC'!$D330="","",'2. HIC'!$D330)</f>
        <v/>
      </c>
      <c r="D330" s="60"/>
      <c r="E330" s="61"/>
      <c r="F330" s="61"/>
      <c r="G330" s="58"/>
      <c r="H330" s="58"/>
      <c r="I330" s="59" t="str">
        <f t="shared" ref="I330:I393" si="10">IF(OR(AND($G330="Medium",$H330="High"),AND($G330="High",$H330="High"),AND($G330="High",$H330="Medium")),"Yes","No")</f>
        <v>No</v>
      </c>
      <c r="J330" s="61"/>
      <c r="K330" s="58"/>
      <c r="L330" s="58"/>
      <c r="M330" s="59" t="str">
        <f t="shared" ref="M330:M393" si="11">IF(OR(AND($K330="Medium",$L330="High"),AND($K330="High",$L330="High"),AND($K330="High",$L330="Medium")),"Yes","No")</f>
        <v>No</v>
      </c>
    </row>
    <row r="331" spans="2:13">
      <c r="B331" s="54" t="str">
        <f>IF('2. HIC'!$C331="","",'2. HIC'!$C331)</f>
        <v/>
      </c>
      <c r="C331" s="55" t="str">
        <f>IF('2. HIC'!$D331="","",'2. HIC'!$D331)</f>
        <v/>
      </c>
      <c r="D331" s="60"/>
      <c r="E331" s="61"/>
      <c r="F331" s="61"/>
      <c r="G331" s="58"/>
      <c r="H331" s="58"/>
      <c r="I331" s="59" t="str">
        <f t="shared" si="10"/>
        <v>No</v>
      </c>
      <c r="J331" s="61"/>
      <c r="K331" s="58"/>
      <c r="L331" s="58"/>
      <c r="M331" s="59" t="str">
        <f t="shared" si="11"/>
        <v>No</v>
      </c>
    </row>
    <row r="332" spans="2:13">
      <c r="B332" s="54" t="str">
        <f>IF('2. HIC'!$C332="","",'2. HIC'!$C332)</f>
        <v/>
      </c>
      <c r="C332" s="55" t="str">
        <f>IF('2. HIC'!$D332="","",'2. HIC'!$D332)</f>
        <v/>
      </c>
      <c r="D332" s="60"/>
      <c r="E332" s="61"/>
      <c r="F332" s="61"/>
      <c r="G332" s="58"/>
      <c r="H332" s="58"/>
      <c r="I332" s="59" t="str">
        <f t="shared" si="10"/>
        <v>No</v>
      </c>
      <c r="J332" s="61"/>
      <c r="K332" s="58"/>
      <c r="L332" s="58"/>
      <c r="M332" s="59" t="str">
        <f t="shared" si="11"/>
        <v>No</v>
      </c>
    </row>
    <row r="333" spans="2:13">
      <c r="B333" s="54" t="str">
        <f>IF('2. HIC'!$C333="","",'2. HIC'!$C333)</f>
        <v/>
      </c>
      <c r="C333" s="55" t="str">
        <f>IF('2. HIC'!$D333="","",'2. HIC'!$D333)</f>
        <v/>
      </c>
      <c r="D333" s="60"/>
      <c r="E333" s="61"/>
      <c r="F333" s="61"/>
      <c r="G333" s="58"/>
      <c r="H333" s="58"/>
      <c r="I333" s="59" t="str">
        <f t="shared" si="10"/>
        <v>No</v>
      </c>
      <c r="J333" s="61"/>
      <c r="K333" s="58"/>
      <c r="L333" s="58"/>
      <c r="M333" s="59" t="str">
        <f t="shared" si="11"/>
        <v>No</v>
      </c>
    </row>
    <row r="334" spans="2:13">
      <c r="B334" s="54" t="str">
        <f>IF('2. HIC'!$C334="","",'2. HIC'!$C334)</f>
        <v/>
      </c>
      <c r="C334" s="55" t="str">
        <f>IF('2. HIC'!$D334="","",'2. HIC'!$D334)</f>
        <v/>
      </c>
      <c r="D334" s="60"/>
      <c r="E334" s="61"/>
      <c r="F334" s="61"/>
      <c r="G334" s="58"/>
      <c r="H334" s="58"/>
      <c r="I334" s="59" t="str">
        <f t="shared" si="10"/>
        <v>No</v>
      </c>
      <c r="J334" s="61"/>
      <c r="K334" s="58"/>
      <c r="L334" s="58"/>
      <c r="M334" s="59" t="str">
        <f t="shared" si="11"/>
        <v>No</v>
      </c>
    </row>
    <row r="335" spans="2:13">
      <c r="B335" s="54" t="str">
        <f>IF('2. HIC'!$C335="","",'2. HIC'!$C335)</f>
        <v/>
      </c>
      <c r="C335" s="55" t="str">
        <f>IF('2. HIC'!$D335="","",'2. HIC'!$D335)</f>
        <v/>
      </c>
      <c r="D335" s="60"/>
      <c r="E335" s="61"/>
      <c r="F335" s="61"/>
      <c r="G335" s="58"/>
      <c r="H335" s="58"/>
      <c r="I335" s="59" t="str">
        <f t="shared" si="10"/>
        <v>No</v>
      </c>
      <c r="J335" s="61"/>
      <c r="K335" s="58"/>
      <c r="L335" s="58"/>
      <c r="M335" s="59" t="str">
        <f t="shared" si="11"/>
        <v>No</v>
      </c>
    </row>
    <row r="336" spans="2:13">
      <c r="B336" s="54" t="str">
        <f>IF('2. HIC'!$C336="","",'2. HIC'!$C336)</f>
        <v/>
      </c>
      <c r="C336" s="55" t="str">
        <f>IF('2. HIC'!$D336="","",'2. HIC'!$D336)</f>
        <v/>
      </c>
      <c r="D336" s="60"/>
      <c r="E336" s="61"/>
      <c r="F336" s="61"/>
      <c r="G336" s="58"/>
      <c r="H336" s="58"/>
      <c r="I336" s="59" t="str">
        <f t="shared" si="10"/>
        <v>No</v>
      </c>
      <c r="J336" s="61"/>
      <c r="K336" s="58"/>
      <c r="L336" s="58"/>
      <c r="M336" s="59" t="str">
        <f t="shared" si="11"/>
        <v>No</v>
      </c>
    </row>
    <row r="337" spans="2:13">
      <c r="B337" s="54" t="str">
        <f>IF('2. HIC'!$C337="","",'2. HIC'!$C337)</f>
        <v/>
      </c>
      <c r="C337" s="55" t="str">
        <f>IF('2. HIC'!$D337="","",'2. HIC'!$D337)</f>
        <v/>
      </c>
      <c r="D337" s="60"/>
      <c r="E337" s="61"/>
      <c r="F337" s="61"/>
      <c r="G337" s="58"/>
      <c r="H337" s="58"/>
      <c r="I337" s="59" t="str">
        <f t="shared" si="10"/>
        <v>No</v>
      </c>
      <c r="J337" s="61"/>
      <c r="K337" s="58"/>
      <c r="L337" s="58"/>
      <c r="M337" s="59" t="str">
        <f t="shared" si="11"/>
        <v>No</v>
      </c>
    </row>
    <row r="338" spans="2:13">
      <c r="B338" s="54" t="str">
        <f>IF('2. HIC'!$C338="","",'2. HIC'!$C338)</f>
        <v/>
      </c>
      <c r="C338" s="55" t="str">
        <f>IF('2. HIC'!$D338="","",'2. HIC'!$D338)</f>
        <v/>
      </c>
      <c r="D338" s="60"/>
      <c r="E338" s="61"/>
      <c r="F338" s="61"/>
      <c r="G338" s="58"/>
      <c r="H338" s="58"/>
      <c r="I338" s="59" t="str">
        <f t="shared" si="10"/>
        <v>No</v>
      </c>
      <c r="J338" s="61"/>
      <c r="K338" s="58"/>
      <c r="L338" s="58"/>
      <c r="M338" s="59" t="str">
        <f t="shared" si="11"/>
        <v>No</v>
      </c>
    </row>
    <row r="339" spans="2:13">
      <c r="B339" s="54" t="str">
        <f>IF('2. HIC'!$C339="","",'2. HIC'!$C339)</f>
        <v/>
      </c>
      <c r="C339" s="55" t="str">
        <f>IF('2. HIC'!$D339="","",'2. HIC'!$D339)</f>
        <v/>
      </c>
      <c r="D339" s="60"/>
      <c r="E339" s="61"/>
      <c r="F339" s="61"/>
      <c r="G339" s="58"/>
      <c r="H339" s="58"/>
      <c r="I339" s="59" t="str">
        <f t="shared" si="10"/>
        <v>No</v>
      </c>
      <c r="J339" s="61"/>
      <c r="K339" s="58"/>
      <c r="L339" s="58"/>
      <c r="M339" s="59" t="str">
        <f t="shared" si="11"/>
        <v>No</v>
      </c>
    </row>
    <row r="340" spans="2:13">
      <c r="B340" s="54" t="str">
        <f>IF('2. HIC'!$C340="","",'2. HIC'!$C340)</f>
        <v/>
      </c>
      <c r="C340" s="55" t="str">
        <f>IF('2. HIC'!$D340="","",'2. HIC'!$D340)</f>
        <v/>
      </c>
      <c r="D340" s="60"/>
      <c r="E340" s="61"/>
      <c r="F340" s="61"/>
      <c r="G340" s="58"/>
      <c r="H340" s="58"/>
      <c r="I340" s="59" t="str">
        <f t="shared" si="10"/>
        <v>No</v>
      </c>
      <c r="J340" s="61"/>
      <c r="K340" s="58"/>
      <c r="L340" s="58"/>
      <c r="M340" s="59" t="str">
        <f t="shared" si="11"/>
        <v>No</v>
      </c>
    </row>
    <row r="341" spans="2:13">
      <c r="B341" s="54" t="str">
        <f>IF('2. HIC'!$C341="","",'2. HIC'!$C341)</f>
        <v/>
      </c>
      <c r="C341" s="55" t="str">
        <f>IF('2. HIC'!$D341="","",'2. HIC'!$D341)</f>
        <v/>
      </c>
      <c r="D341" s="60"/>
      <c r="E341" s="61"/>
      <c r="F341" s="61"/>
      <c r="G341" s="58"/>
      <c r="H341" s="58"/>
      <c r="I341" s="59" t="str">
        <f t="shared" si="10"/>
        <v>No</v>
      </c>
      <c r="J341" s="61"/>
      <c r="K341" s="58"/>
      <c r="L341" s="58"/>
      <c r="M341" s="59" t="str">
        <f t="shared" si="11"/>
        <v>No</v>
      </c>
    </row>
    <row r="342" spans="2:13">
      <c r="B342" s="54" t="str">
        <f>IF('2. HIC'!$C342="","",'2. HIC'!$C342)</f>
        <v/>
      </c>
      <c r="C342" s="55" t="str">
        <f>IF('2. HIC'!$D342="","",'2. HIC'!$D342)</f>
        <v/>
      </c>
      <c r="D342" s="60"/>
      <c r="E342" s="61"/>
      <c r="F342" s="61"/>
      <c r="G342" s="58"/>
      <c r="H342" s="58"/>
      <c r="I342" s="59" t="str">
        <f t="shared" si="10"/>
        <v>No</v>
      </c>
      <c r="J342" s="61"/>
      <c r="K342" s="58"/>
      <c r="L342" s="58"/>
      <c r="M342" s="59" t="str">
        <f t="shared" si="11"/>
        <v>No</v>
      </c>
    </row>
    <row r="343" spans="2:13">
      <c r="B343" s="54" t="str">
        <f>IF('2. HIC'!$C343="","",'2. HIC'!$C343)</f>
        <v/>
      </c>
      <c r="C343" s="55" t="str">
        <f>IF('2. HIC'!$D343="","",'2. HIC'!$D343)</f>
        <v/>
      </c>
      <c r="D343" s="60"/>
      <c r="E343" s="61"/>
      <c r="F343" s="61"/>
      <c r="G343" s="58"/>
      <c r="H343" s="58"/>
      <c r="I343" s="59" t="str">
        <f t="shared" si="10"/>
        <v>No</v>
      </c>
      <c r="J343" s="61"/>
      <c r="K343" s="58"/>
      <c r="L343" s="58"/>
      <c r="M343" s="59" t="str">
        <f t="shared" si="11"/>
        <v>No</v>
      </c>
    </row>
    <row r="344" spans="2:13">
      <c r="B344" s="54" t="str">
        <f>IF('2. HIC'!$C344="","",'2. HIC'!$C344)</f>
        <v/>
      </c>
      <c r="C344" s="55" t="str">
        <f>IF('2. HIC'!$D344="","",'2. HIC'!$D344)</f>
        <v/>
      </c>
      <c r="D344" s="60"/>
      <c r="E344" s="61"/>
      <c r="F344" s="61"/>
      <c r="G344" s="58"/>
      <c r="H344" s="58"/>
      <c r="I344" s="59" t="str">
        <f t="shared" si="10"/>
        <v>No</v>
      </c>
      <c r="J344" s="61"/>
      <c r="K344" s="58"/>
      <c r="L344" s="58"/>
      <c r="M344" s="59" t="str">
        <f t="shared" si="11"/>
        <v>No</v>
      </c>
    </row>
    <row r="345" spans="2:13">
      <c r="B345" s="54" t="str">
        <f>IF('2. HIC'!$C345="","",'2. HIC'!$C345)</f>
        <v/>
      </c>
      <c r="C345" s="55" t="str">
        <f>IF('2. HIC'!$D345="","",'2. HIC'!$D345)</f>
        <v/>
      </c>
      <c r="D345" s="60"/>
      <c r="E345" s="61"/>
      <c r="F345" s="61"/>
      <c r="G345" s="58"/>
      <c r="H345" s="58"/>
      <c r="I345" s="59" t="str">
        <f t="shared" si="10"/>
        <v>No</v>
      </c>
      <c r="J345" s="61"/>
      <c r="K345" s="58"/>
      <c r="L345" s="58"/>
      <c r="M345" s="59" t="str">
        <f t="shared" si="11"/>
        <v>No</v>
      </c>
    </row>
    <row r="346" spans="2:13">
      <c r="B346" s="54" t="str">
        <f>IF('2. HIC'!$C346="","",'2. HIC'!$C346)</f>
        <v/>
      </c>
      <c r="C346" s="55" t="str">
        <f>IF('2. HIC'!$D346="","",'2. HIC'!$D346)</f>
        <v/>
      </c>
      <c r="D346" s="60"/>
      <c r="E346" s="61"/>
      <c r="F346" s="61"/>
      <c r="G346" s="58"/>
      <c r="H346" s="58"/>
      <c r="I346" s="59" t="str">
        <f t="shared" si="10"/>
        <v>No</v>
      </c>
      <c r="J346" s="61"/>
      <c r="K346" s="58"/>
      <c r="L346" s="58"/>
      <c r="M346" s="59" t="str">
        <f t="shared" si="11"/>
        <v>No</v>
      </c>
    </row>
    <row r="347" spans="2:13">
      <c r="B347" s="54" t="str">
        <f>IF('2. HIC'!$C347="","",'2. HIC'!$C347)</f>
        <v/>
      </c>
      <c r="C347" s="55" t="str">
        <f>IF('2. HIC'!$D347="","",'2. HIC'!$D347)</f>
        <v/>
      </c>
      <c r="D347" s="60"/>
      <c r="E347" s="61"/>
      <c r="F347" s="61"/>
      <c r="G347" s="58"/>
      <c r="H347" s="58"/>
      <c r="I347" s="59" t="str">
        <f t="shared" si="10"/>
        <v>No</v>
      </c>
      <c r="J347" s="61"/>
      <c r="K347" s="58"/>
      <c r="L347" s="58"/>
      <c r="M347" s="59" t="str">
        <f t="shared" si="11"/>
        <v>No</v>
      </c>
    </row>
    <row r="348" spans="2:13">
      <c r="B348" s="54" t="str">
        <f>IF('2. HIC'!$C348="","",'2. HIC'!$C348)</f>
        <v/>
      </c>
      <c r="C348" s="55" t="str">
        <f>IF('2. HIC'!$D348="","",'2. HIC'!$D348)</f>
        <v/>
      </c>
      <c r="D348" s="60"/>
      <c r="E348" s="61"/>
      <c r="F348" s="61"/>
      <c r="G348" s="58"/>
      <c r="H348" s="58"/>
      <c r="I348" s="59" t="str">
        <f t="shared" si="10"/>
        <v>No</v>
      </c>
      <c r="J348" s="61"/>
      <c r="K348" s="58"/>
      <c r="L348" s="58"/>
      <c r="M348" s="59" t="str">
        <f t="shared" si="11"/>
        <v>No</v>
      </c>
    </row>
    <row r="349" spans="2:13">
      <c r="B349" s="54" t="str">
        <f>IF('2. HIC'!$C349="","",'2. HIC'!$C349)</f>
        <v/>
      </c>
      <c r="C349" s="55" t="str">
        <f>IF('2. HIC'!$D349="","",'2. HIC'!$D349)</f>
        <v/>
      </c>
      <c r="D349" s="60"/>
      <c r="E349" s="61"/>
      <c r="F349" s="61"/>
      <c r="G349" s="58"/>
      <c r="H349" s="58"/>
      <c r="I349" s="59" t="str">
        <f t="shared" si="10"/>
        <v>No</v>
      </c>
      <c r="J349" s="61"/>
      <c r="K349" s="58"/>
      <c r="L349" s="58"/>
      <c r="M349" s="59" t="str">
        <f t="shared" si="11"/>
        <v>No</v>
      </c>
    </row>
    <row r="350" spans="2:13">
      <c r="B350" s="54" t="str">
        <f>IF('2. HIC'!$C350="","",'2. HIC'!$C350)</f>
        <v/>
      </c>
      <c r="C350" s="55" t="str">
        <f>IF('2. HIC'!$D350="","",'2. HIC'!$D350)</f>
        <v/>
      </c>
      <c r="D350" s="60"/>
      <c r="E350" s="61"/>
      <c r="F350" s="61"/>
      <c r="G350" s="58"/>
      <c r="H350" s="58"/>
      <c r="I350" s="59" t="str">
        <f t="shared" si="10"/>
        <v>No</v>
      </c>
      <c r="J350" s="61"/>
      <c r="K350" s="58"/>
      <c r="L350" s="58"/>
      <c r="M350" s="59" t="str">
        <f t="shared" si="11"/>
        <v>No</v>
      </c>
    </row>
    <row r="351" spans="2:13">
      <c r="B351" s="54" t="str">
        <f>IF('2. HIC'!$C351="","",'2. HIC'!$C351)</f>
        <v/>
      </c>
      <c r="C351" s="55" t="str">
        <f>IF('2. HIC'!$D351="","",'2. HIC'!$D351)</f>
        <v/>
      </c>
      <c r="D351" s="60"/>
      <c r="E351" s="61"/>
      <c r="F351" s="61"/>
      <c r="G351" s="58"/>
      <c r="H351" s="58"/>
      <c r="I351" s="59" t="str">
        <f t="shared" si="10"/>
        <v>No</v>
      </c>
      <c r="J351" s="61"/>
      <c r="K351" s="58"/>
      <c r="L351" s="58"/>
      <c r="M351" s="59" t="str">
        <f t="shared" si="11"/>
        <v>No</v>
      </c>
    </row>
    <row r="352" spans="2:13">
      <c r="B352" s="54" t="str">
        <f>IF('2. HIC'!$C352="","",'2. HIC'!$C352)</f>
        <v/>
      </c>
      <c r="C352" s="55" t="str">
        <f>IF('2. HIC'!$D352="","",'2. HIC'!$D352)</f>
        <v/>
      </c>
      <c r="D352" s="60"/>
      <c r="E352" s="61"/>
      <c r="F352" s="61"/>
      <c r="G352" s="58"/>
      <c r="H352" s="58"/>
      <c r="I352" s="59" t="str">
        <f t="shared" si="10"/>
        <v>No</v>
      </c>
      <c r="J352" s="61"/>
      <c r="K352" s="58"/>
      <c r="L352" s="58"/>
      <c r="M352" s="59" t="str">
        <f t="shared" si="11"/>
        <v>No</v>
      </c>
    </row>
    <row r="353" spans="2:13">
      <c r="B353" s="54" t="str">
        <f>IF('2. HIC'!$C353="","",'2. HIC'!$C353)</f>
        <v/>
      </c>
      <c r="C353" s="55" t="str">
        <f>IF('2. HIC'!$D353="","",'2. HIC'!$D353)</f>
        <v/>
      </c>
      <c r="D353" s="60"/>
      <c r="E353" s="61"/>
      <c r="F353" s="61"/>
      <c r="G353" s="58"/>
      <c r="H353" s="58"/>
      <c r="I353" s="59" t="str">
        <f t="shared" si="10"/>
        <v>No</v>
      </c>
      <c r="J353" s="61"/>
      <c r="K353" s="58"/>
      <c r="L353" s="58"/>
      <c r="M353" s="59" t="str">
        <f t="shared" si="11"/>
        <v>No</v>
      </c>
    </row>
    <row r="354" spans="2:13">
      <c r="B354" s="54" t="str">
        <f>IF('2. HIC'!$C354="","",'2. HIC'!$C354)</f>
        <v/>
      </c>
      <c r="C354" s="55" t="str">
        <f>IF('2. HIC'!$D354="","",'2. HIC'!$D354)</f>
        <v/>
      </c>
      <c r="D354" s="60"/>
      <c r="E354" s="61"/>
      <c r="F354" s="61"/>
      <c r="G354" s="58"/>
      <c r="H354" s="58"/>
      <c r="I354" s="59" t="str">
        <f t="shared" si="10"/>
        <v>No</v>
      </c>
      <c r="J354" s="61"/>
      <c r="K354" s="58"/>
      <c r="L354" s="58"/>
      <c r="M354" s="59" t="str">
        <f t="shared" si="11"/>
        <v>No</v>
      </c>
    </row>
    <row r="355" spans="2:13">
      <c r="B355" s="54" t="str">
        <f>IF('2. HIC'!$C355="","",'2. HIC'!$C355)</f>
        <v/>
      </c>
      <c r="C355" s="55" t="str">
        <f>IF('2. HIC'!$D355="","",'2. HIC'!$D355)</f>
        <v/>
      </c>
      <c r="D355" s="60"/>
      <c r="E355" s="61"/>
      <c r="F355" s="61"/>
      <c r="G355" s="58"/>
      <c r="H355" s="58"/>
      <c r="I355" s="59" t="str">
        <f t="shared" si="10"/>
        <v>No</v>
      </c>
      <c r="J355" s="61"/>
      <c r="K355" s="58"/>
      <c r="L355" s="58"/>
      <c r="M355" s="59" t="str">
        <f t="shared" si="11"/>
        <v>No</v>
      </c>
    </row>
    <row r="356" spans="2:13">
      <c r="B356" s="54" t="str">
        <f>IF('2. HIC'!$C356="","",'2. HIC'!$C356)</f>
        <v/>
      </c>
      <c r="C356" s="55" t="str">
        <f>IF('2. HIC'!$D356="","",'2. HIC'!$D356)</f>
        <v/>
      </c>
      <c r="D356" s="60"/>
      <c r="E356" s="61"/>
      <c r="F356" s="61"/>
      <c r="G356" s="58"/>
      <c r="H356" s="58"/>
      <c r="I356" s="59" t="str">
        <f t="shared" si="10"/>
        <v>No</v>
      </c>
      <c r="J356" s="61"/>
      <c r="K356" s="58"/>
      <c r="L356" s="58"/>
      <c r="M356" s="59" t="str">
        <f t="shared" si="11"/>
        <v>No</v>
      </c>
    </row>
    <row r="357" spans="2:13">
      <c r="B357" s="54" t="str">
        <f>IF('2. HIC'!$C357="","",'2. HIC'!$C357)</f>
        <v/>
      </c>
      <c r="C357" s="55" t="str">
        <f>IF('2. HIC'!$D357="","",'2. HIC'!$D357)</f>
        <v/>
      </c>
      <c r="D357" s="60"/>
      <c r="E357" s="61"/>
      <c r="F357" s="61"/>
      <c r="G357" s="58"/>
      <c r="H357" s="58"/>
      <c r="I357" s="59" t="str">
        <f t="shared" si="10"/>
        <v>No</v>
      </c>
      <c r="J357" s="61"/>
      <c r="K357" s="58"/>
      <c r="L357" s="58"/>
      <c r="M357" s="59" t="str">
        <f t="shared" si="11"/>
        <v>No</v>
      </c>
    </row>
    <row r="358" spans="2:13">
      <c r="B358" s="54" t="str">
        <f>IF('2. HIC'!$C358="","",'2. HIC'!$C358)</f>
        <v/>
      </c>
      <c r="C358" s="55" t="str">
        <f>IF('2. HIC'!$D358="","",'2. HIC'!$D358)</f>
        <v/>
      </c>
      <c r="D358" s="60"/>
      <c r="E358" s="61"/>
      <c r="F358" s="61"/>
      <c r="G358" s="58"/>
      <c r="H358" s="58"/>
      <c r="I358" s="59" t="str">
        <f t="shared" si="10"/>
        <v>No</v>
      </c>
      <c r="J358" s="61"/>
      <c r="K358" s="58"/>
      <c r="L358" s="58"/>
      <c r="M358" s="59" t="str">
        <f t="shared" si="11"/>
        <v>No</v>
      </c>
    </row>
    <row r="359" spans="2:13">
      <c r="B359" s="54" t="str">
        <f>IF('2. HIC'!$C359="","",'2. HIC'!$C359)</f>
        <v/>
      </c>
      <c r="C359" s="55" t="str">
        <f>IF('2. HIC'!$D359="","",'2. HIC'!$D359)</f>
        <v/>
      </c>
      <c r="D359" s="60"/>
      <c r="E359" s="61"/>
      <c r="F359" s="61"/>
      <c r="G359" s="58"/>
      <c r="H359" s="58"/>
      <c r="I359" s="59" t="str">
        <f t="shared" si="10"/>
        <v>No</v>
      </c>
      <c r="J359" s="61"/>
      <c r="K359" s="58"/>
      <c r="L359" s="58"/>
      <c r="M359" s="59" t="str">
        <f t="shared" si="11"/>
        <v>No</v>
      </c>
    </row>
    <row r="360" spans="2:13">
      <c r="B360" s="54" t="str">
        <f>IF('2. HIC'!$C360="","",'2. HIC'!$C360)</f>
        <v/>
      </c>
      <c r="C360" s="55" t="str">
        <f>IF('2. HIC'!$D360="","",'2. HIC'!$D360)</f>
        <v/>
      </c>
      <c r="D360" s="60"/>
      <c r="E360" s="61"/>
      <c r="F360" s="61"/>
      <c r="G360" s="58"/>
      <c r="H360" s="58"/>
      <c r="I360" s="59" t="str">
        <f t="shared" si="10"/>
        <v>No</v>
      </c>
      <c r="J360" s="61"/>
      <c r="K360" s="58"/>
      <c r="L360" s="58"/>
      <c r="M360" s="59" t="str">
        <f t="shared" si="11"/>
        <v>No</v>
      </c>
    </row>
    <row r="361" spans="2:13">
      <c r="B361" s="54" t="str">
        <f>IF('2. HIC'!$C361="","",'2. HIC'!$C361)</f>
        <v/>
      </c>
      <c r="C361" s="55" t="str">
        <f>IF('2. HIC'!$D361="","",'2. HIC'!$D361)</f>
        <v/>
      </c>
      <c r="D361" s="60"/>
      <c r="E361" s="61"/>
      <c r="F361" s="61"/>
      <c r="G361" s="58"/>
      <c r="H361" s="58"/>
      <c r="I361" s="59" t="str">
        <f t="shared" si="10"/>
        <v>No</v>
      </c>
      <c r="J361" s="61"/>
      <c r="K361" s="58"/>
      <c r="L361" s="58"/>
      <c r="M361" s="59" t="str">
        <f t="shared" si="11"/>
        <v>No</v>
      </c>
    </row>
    <row r="362" spans="2:13">
      <c r="B362" s="54" t="str">
        <f>IF('2. HIC'!$C362="","",'2. HIC'!$C362)</f>
        <v/>
      </c>
      <c r="C362" s="55" t="str">
        <f>IF('2. HIC'!$D362="","",'2. HIC'!$D362)</f>
        <v/>
      </c>
      <c r="D362" s="60"/>
      <c r="E362" s="61"/>
      <c r="F362" s="61"/>
      <c r="G362" s="58"/>
      <c r="H362" s="58"/>
      <c r="I362" s="59" t="str">
        <f t="shared" si="10"/>
        <v>No</v>
      </c>
      <c r="J362" s="61"/>
      <c r="K362" s="58"/>
      <c r="L362" s="58"/>
      <c r="M362" s="59" t="str">
        <f t="shared" si="11"/>
        <v>No</v>
      </c>
    </row>
    <row r="363" spans="2:13">
      <c r="B363" s="54" t="str">
        <f>IF('2. HIC'!$C363="","",'2. HIC'!$C363)</f>
        <v/>
      </c>
      <c r="C363" s="55" t="str">
        <f>IF('2. HIC'!$D363="","",'2. HIC'!$D363)</f>
        <v/>
      </c>
      <c r="D363" s="60"/>
      <c r="E363" s="61"/>
      <c r="F363" s="61"/>
      <c r="G363" s="58"/>
      <c r="H363" s="58"/>
      <c r="I363" s="59" t="str">
        <f t="shared" si="10"/>
        <v>No</v>
      </c>
      <c r="J363" s="61"/>
      <c r="K363" s="58"/>
      <c r="L363" s="58"/>
      <c r="M363" s="59" t="str">
        <f t="shared" si="11"/>
        <v>No</v>
      </c>
    </row>
    <row r="364" spans="2:13">
      <c r="B364" s="54" t="str">
        <f>IF('2. HIC'!$C364="","",'2. HIC'!$C364)</f>
        <v/>
      </c>
      <c r="C364" s="55" t="str">
        <f>IF('2. HIC'!$D364="","",'2. HIC'!$D364)</f>
        <v/>
      </c>
      <c r="D364" s="60"/>
      <c r="E364" s="61"/>
      <c r="F364" s="61"/>
      <c r="G364" s="58"/>
      <c r="H364" s="58"/>
      <c r="I364" s="59" t="str">
        <f t="shared" si="10"/>
        <v>No</v>
      </c>
      <c r="J364" s="61"/>
      <c r="K364" s="58"/>
      <c r="L364" s="58"/>
      <c r="M364" s="59" t="str">
        <f t="shared" si="11"/>
        <v>No</v>
      </c>
    </row>
    <row r="365" spans="2:13">
      <c r="B365" s="54" t="str">
        <f>IF('2. HIC'!$C365="","",'2. HIC'!$C365)</f>
        <v/>
      </c>
      <c r="C365" s="55" t="str">
        <f>IF('2. HIC'!$D365="","",'2. HIC'!$D365)</f>
        <v/>
      </c>
      <c r="D365" s="60"/>
      <c r="E365" s="61"/>
      <c r="F365" s="61"/>
      <c r="G365" s="58"/>
      <c r="H365" s="58"/>
      <c r="I365" s="59" t="str">
        <f t="shared" si="10"/>
        <v>No</v>
      </c>
      <c r="J365" s="61"/>
      <c r="K365" s="58"/>
      <c r="L365" s="58"/>
      <c r="M365" s="59" t="str">
        <f t="shared" si="11"/>
        <v>No</v>
      </c>
    </row>
    <row r="366" spans="2:13">
      <c r="B366" s="54" t="str">
        <f>IF('2. HIC'!$C366="","",'2. HIC'!$C366)</f>
        <v/>
      </c>
      <c r="C366" s="55" t="str">
        <f>IF('2. HIC'!$D366="","",'2. HIC'!$D366)</f>
        <v/>
      </c>
      <c r="D366" s="60"/>
      <c r="E366" s="61"/>
      <c r="F366" s="61"/>
      <c r="G366" s="58"/>
      <c r="H366" s="58"/>
      <c r="I366" s="59" t="str">
        <f t="shared" si="10"/>
        <v>No</v>
      </c>
      <c r="J366" s="61"/>
      <c r="K366" s="58"/>
      <c r="L366" s="58"/>
      <c r="M366" s="59" t="str">
        <f t="shared" si="11"/>
        <v>No</v>
      </c>
    </row>
    <row r="367" spans="2:13">
      <c r="B367" s="54" t="str">
        <f>IF('2. HIC'!$C367="","",'2. HIC'!$C367)</f>
        <v/>
      </c>
      <c r="C367" s="55" t="str">
        <f>IF('2. HIC'!$D367="","",'2. HIC'!$D367)</f>
        <v/>
      </c>
      <c r="D367" s="60"/>
      <c r="E367" s="61"/>
      <c r="F367" s="61"/>
      <c r="G367" s="58"/>
      <c r="H367" s="58"/>
      <c r="I367" s="59" t="str">
        <f t="shared" si="10"/>
        <v>No</v>
      </c>
      <c r="J367" s="61"/>
      <c r="K367" s="58"/>
      <c r="L367" s="58"/>
      <c r="M367" s="59" t="str">
        <f t="shared" si="11"/>
        <v>No</v>
      </c>
    </row>
    <row r="368" spans="2:13">
      <c r="B368" s="54" t="str">
        <f>IF('2. HIC'!$C368="","",'2. HIC'!$C368)</f>
        <v/>
      </c>
      <c r="C368" s="55" t="str">
        <f>IF('2. HIC'!$D368="","",'2. HIC'!$D368)</f>
        <v/>
      </c>
      <c r="D368" s="60"/>
      <c r="E368" s="61"/>
      <c r="F368" s="61"/>
      <c r="G368" s="58"/>
      <c r="H368" s="58"/>
      <c r="I368" s="59" t="str">
        <f t="shared" si="10"/>
        <v>No</v>
      </c>
      <c r="J368" s="61"/>
      <c r="K368" s="58"/>
      <c r="L368" s="58"/>
      <c r="M368" s="59" t="str">
        <f t="shared" si="11"/>
        <v>No</v>
      </c>
    </row>
    <row r="369" spans="2:13">
      <c r="B369" s="54" t="str">
        <f>IF('2. HIC'!$C369="","",'2. HIC'!$C369)</f>
        <v/>
      </c>
      <c r="C369" s="55" t="str">
        <f>IF('2. HIC'!$D369="","",'2. HIC'!$D369)</f>
        <v/>
      </c>
      <c r="D369" s="60"/>
      <c r="E369" s="61"/>
      <c r="F369" s="61"/>
      <c r="G369" s="58"/>
      <c r="H369" s="58"/>
      <c r="I369" s="59" t="str">
        <f t="shared" si="10"/>
        <v>No</v>
      </c>
      <c r="J369" s="61"/>
      <c r="K369" s="58"/>
      <c r="L369" s="58"/>
      <c r="M369" s="59" t="str">
        <f t="shared" si="11"/>
        <v>No</v>
      </c>
    </row>
    <row r="370" spans="2:13">
      <c r="B370" s="54" t="str">
        <f>IF('2. HIC'!$C370="","",'2. HIC'!$C370)</f>
        <v/>
      </c>
      <c r="C370" s="55" t="str">
        <f>IF('2. HIC'!$D370="","",'2. HIC'!$D370)</f>
        <v/>
      </c>
      <c r="D370" s="60"/>
      <c r="E370" s="61"/>
      <c r="F370" s="61"/>
      <c r="G370" s="58"/>
      <c r="H370" s="58"/>
      <c r="I370" s="59" t="str">
        <f t="shared" si="10"/>
        <v>No</v>
      </c>
      <c r="J370" s="61"/>
      <c r="K370" s="58"/>
      <c r="L370" s="58"/>
      <c r="M370" s="59" t="str">
        <f t="shared" si="11"/>
        <v>No</v>
      </c>
    </row>
    <row r="371" spans="2:13">
      <c r="B371" s="54" t="str">
        <f>IF('2. HIC'!$C371="","",'2. HIC'!$C371)</f>
        <v/>
      </c>
      <c r="C371" s="55" t="str">
        <f>IF('2. HIC'!$D371="","",'2. HIC'!$D371)</f>
        <v/>
      </c>
      <c r="D371" s="60"/>
      <c r="E371" s="61"/>
      <c r="F371" s="61"/>
      <c r="G371" s="58"/>
      <c r="H371" s="58"/>
      <c r="I371" s="59" t="str">
        <f t="shared" si="10"/>
        <v>No</v>
      </c>
      <c r="J371" s="61"/>
      <c r="K371" s="58"/>
      <c r="L371" s="58"/>
      <c r="M371" s="59" t="str">
        <f t="shared" si="11"/>
        <v>No</v>
      </c>
    </row>
    <row r="372" spans="2:13">
      <c r="B372" s="54" t="str">
        <f>IF('2. HIC'!$C372="","",'2. HIC'!$C372)</f>
        <v/>
      </c>
      <c r="C372" s="55" t="str">
        <f>IF('2. HIC'!$D372="","",'2. HIC'!$D372)</f>
        <v/>
      </c>
      <c r="D372" s="60"/>
      <c r="E372" s="61"/>
      <c r="F372" s="61"/>
      <c r="G372" s="58"/>
      <c r="H372" s="58"/>
      <c r="I372" s="59" t="str">
        <f t="shared" si="10"/>
        <v>No</v>
      </c>
      <c r="J372" s="61"/>
      <c r="K372" s="58"/>
      <c r="L372" s="58"/>
      <c r="M372" s="59" t="str">
        <f t="shared" si="11"/>
        <v>No</v>
      </c>
    </row>
    <row r="373" spans="2:13">
      <c r="B373" s="54" t="str">
        <f>IF('2. HIC'!$C373="","",'2. HIC'!$C373)</f>
        <v/>
      </c>
      <c r="C373" s="55" t="str">
        <f>IF('2. HIC'!$D373="","",'2. HIC'!$D373)</f>
        <v/>
      </c>
      <c r="D373" s="60"/>
      <c r="E373" s="61"/>
      <c r="F373" s="61"/>
      <c r="G373" s="58"/>
      <c r="H373" s="58"/>
      <c r="I373" s="59" t="str">
        <f t="shared" si="10"/>
        <v>No</v>
      </c>
      <c r="J373" s="61"/>
      <c r="K373" s="58"/>
      <c r="L373" s="58"/>
      <c r="M373" s="59" t="str">
        <f t="shared" si="11"/>
        <v>No</v>
      </c>
    </row>
    <row r="374" spans="2:13">
      <c r="B374" s="54" t="str">
        <f>IF('2. HIC'!$C374="","",'2. HIC'!$C374)</f>
        <v/>
      </c>
      <c r="C374" s="55" t="str">
        <f>IF('2. HIC'!$D374="","",'2. HIC'!$D374)</f>
        <v/>
      </c>
      <c r="D374" s="60"/>
      <c r="E374" s="61"/>
      <c r="F374" s="61"/>
      <c r="G374" s="58"/>
      <c r="H374" s="58"/>
      <c r="I374" s="59" t="str">
        <f t="shared" si="10"/>
        <v>No</v>
      </c>
      <c r="J374" s="61"/>
      <c r="K374" s="58"/>
      <c r="L374" s="58"/>
      <c r="M374" s="59" t="str">
        <f t="shared" si="11"/>
        <v>No</v>
      </c>
    </row>
    <row r="375" spans="2:13">
      <c r="B375" s="54" t="str">
        <f>IF('2. HIC'!$C375="","",'2. HIC'!$C375)</f>
        <v/>
      </c>
      <c r="C375" s="55" t="str">
        <f>IF('2. HIC'!$D375="","",'2. HIC'!$D375)</f>
        <v/>
      </c>
      <c r="D375" s="60"/>
      <c r="E375" s="61"/>
      <c r="F375" s="61"/>
      <c r="G375" s="58"/>
      <c r="H375" s="58"/>
      <c r="I375" s="59" t="str">
        <f t="shared" si="10"/>
        <v>No</v>
      </c>
      <c r="J375" s="61"/>
      <c r="K375" s="58"/>
      <c r="L375" s="58"/>
      <c r="M375" s="59" t="str">
        <f t="shared" si="11"/>
        <v>No</v>
      </c>
    </row>
    <row r="376" spans="2:13">
      <c r="B376" s="54" t="str">
        <f>IF('2. HIC'!$C376="","",'2. HIC'!$C376)</f>
        <v/>
      </c>
      <c r="C376" s="55" t="str">
        <f>IF('2. HIC'!$D376="","",'2. HIC'!$D376)</f>
        <v/>
      </c>
      <c r="D376" s="60"/>
      <c r="E376" s="61"/>
      <c r="F376" s="61"/>
      <c r="G376" s="58"/>
      <c r="H376" s="58"/>
      <c r="I376" s="59" t="str">
        <f t="shared" si="10"/>
        <v>No</v>
      </c>
      <c r="J376" s="61"/>
      <c r="K376" s="58"/>
      <c r="L376" s="58"/>
      <c r="M376" s="59" t="str">
        <f t="shared" si="11"/>
        <v>No</v>
      </c>
    </row>
    <row r="377" spans="2:13">
      <c r="B377" s="54" t="str">
        <f>IF('2. HIC'!$C377="","",'2. HIC'!$C377)</f>
        <v/>
      </c>
      <c r="C377" s="55" t="str">
        <f>IF('2. HIC'!$D377="","",'2. HIC'!$D377)</f>
        <v/>
      </c>
      <c r="D377" s="60"/>
      <c r="E377" s="61"/>
      <c r="F377" s="61"/>
      <c r="G377" s="58"/>
      <c r="H377" s="58"/>
      <c r="I377" s="59" t="str">
        <f t="shared" si="10"/>
        <v>No</v>
      </c>
      <c r="J377" s="61"/>
      <c r="K377" s="58"/>
      <c r="L377" s="58"/>
      <c r="M377" s="59" t="str">
        <f t="shared" si="11"/>
        <v>No</v>
      </c>
    </row>
    <row r="378" spans="2:13">
      <c r="B378" s="54" t="str">
        <f>IF('2. HIC'!$C378="","",'2. HIC'!$C378)</f>
        <v/>
      </c>
      <c r="C378" s="55" t="str">
        <f>IF('2. HIC'!$D378="","",'2. HIC'!$D378)</f>
        <v/>
      </c>
      <c r="D378" s="60"/>
      <c r="E378" s="61"/>
      <c r="F378" s="61"/>
      <c r="G378" s="58"/>
      <c r="H378" s="58"/>
      <c r="I378" s="59" t="str">
        <f t="shared" si="10"/>
        <v>No</v>
      </c>
      <c r="J378" s="61"/>
      <c r="K378" s="58"/>
      <c r="L378" s="58"/>
      <c r="M378" s="59" t="str">
        <f t="shared" si="11"/>
        <v>No</v>
      </c>
    </row>
    <row r="379" spans="2:13">
      <c r="B379" s="54" t="str">
        <f>IF('2. HIC'!$C379="","",'2. HIC'!$C379)</f>
        <v/>
      </c>
      <c r="C379" s="55" t="str">
        <f>IF('2. HIC'!$D379="","",'2. HIC'!$D379)</f>
        <v/>
      </c>
      <c r="D379" s="60"/>
      <c r="E379" s="61"/>
      <c r="F379" s="61"/>
      <c r="G379" s="58"/>
      <c r="H379" s="58"/>
      <c r="I379" s="59" t="str">
        <f t="shared" si="10"/>
        <v>No</v>
      </c>
      <c r="J379" s="61"/>
      <c r="K379" s="58"/>
      <c r="L379" s="58"/>
      <c r="M379" s="59" t="str">
        <f t="shared" si="11"/>
        <v>No</v>
      </c>
    </row>
    <row r="380" spans="2:13">
      <c r="B380" s="54" t="str">
        <f>IF('2. HIC'!$C380="","",'2. HIC'!$C380)</f>
        <v/>
      </c>
      <c r="C380" s="55" t="str">
        <f>IF('2. HIC'!$D380="","",'2. HIC'!$D380)</f>
        <v/>
      </c>
      <c r="D380" s="60"/>
      <c r="E380" s="61"/>
      <c r="F380" s="61"/>
      <c r="G380" s="58"/>
      <c r="H380" s="58"/>
      <c r="I380" s="59" t="str">
        <f t="shared" si="10"/>
        <v>No</v>
      </c>
      <c r="J380" s="61"/>
      <c r="K380" s="58"/>
      <c r="L380" s="58"/>
      <c r="M380" s="59" t="str">
        <f t="shared" si="11"/>
        <v>No</v>
      </c>
    </row>
    <row r="381" spans="2:13">
      <c r="B381" s="54" t="str">
        <f>IF('2. HIC'!$C381="","",'2. HIC'!$C381)</f>
        <v/>
      </c>
      <c r="C381" s="55" t="str">
        <f>IF('2. HIC'!$D381="","",'2. HIC'!$D381)</f>
        <v/>
      </c>
      <c r="D381" s="60"/>
      <c r="E381" s="61"/>
      <c r="F381" s="61"/>
      <c r="G381" s="58"/>
      <c r="H381" s="58"/>
      <c r="I381" s="59" t="str">
        <f t="shared" si="10"/>
        <v>No</v>
      </c>
      <c r="J381" s="61"/>
      <c r="K381" s="58"/>
      <c r="L381" s="58"/>
      <c r="M381" s="59" t="str">
        <f t="shared" si="11"/>
        <v>No</v>
      </c>
    </row>
    <row r="382" spans="2:13">
      <c r="B382" s="54" t="str">
        <f>IF('2. HIC'!$C382="","",'2. HIC'!$C382)</f>
        <v/>
      </c>
      <c r="C382" s="55" t="str">
        <f>IF('2. HIC'!$D382="","",'2. HIC'!$D382)</f>
        <v/>
      </c>
      <c r="D382" s="60"/>
      <c r="E382" s="61"/>
      <c r="F382" s="61"/>
      <c r="G382" s="58"/>
      <c r="H382" s="58"/>
      <c r="I382" s="59" t="str">
        <f t="shared" si="10"/>
        <v>No</v>
      </c>
      <c r="J382" s="61"/>
      <c r="K382" s="58"/>
      <c r="L382" s="58"/>
      <c r="M382" s="59" t="str">
        <f t="shared" si="11"/>
        <v>No</v>
      </c>
    </row>
    <row r="383" spans="2:13">
      <c r="B383" s="54" t="str">
        <f>IF('2. HIC'!$C383="","",'2. HIC'!$C383)</f>
        <v/>
      </c>
      <c r="C383" s="55" t="str">
        <f>IF('2. HIC'!$D383="","",'2. HIC'!$D383)</f>
        <v/>
      </c>
      <c r="D383" s="60"/>
      <c r="E383" s="61"/>
      <c r="F383" s="61"/>
      <c r="G383" s="58"/>
      <c r="H383" s="58"/>
      <c r="I383" s="59" t="str">
        <f t="shared" si="10"/>
        <v>No</v>
      </c>
      <c r="J383" s="61"/>
      <c r="K383" s="58"/>
      <c r="L383" s="58"/>
      <c r="M383" s="59" t="str">
        <f t="shared" si="11"/>
        <v>No</v>
      </c>
    </row>
    <row r="384" spans="2:13">
      <c r="B384" s="54" t="str">
        <f>IF('2. HIC'!$C384="","",'2. HIC'!$C384)</f>
        <v/>
      </c>
      <c r="C384" s="55" t="str">
        <f>IF('2. HIC'!$D384="","",'2. HIC'!$D384)</f>
        <v/>
      </c>
      <c r="D384" s="60"/>
      <c r="E384" s="61"/>
      <c r="F384" s="61"/>
      <c r="G384" s="58"/>
      <c r="H384" s="58"/>
      <c r="I384" s="59" t="str">
        <f t="shared" si="10"/>
        <v>No</v>
      </c>
      <c r="J384" s="61"/>
      <c r="K384" s="58"/>
      <c r="L384" s="58"/>
      <c r="M384" s="59" t="str">
        <f t="shared" si="11"/>
        <v>No</v>
      </c>
    </row>
    <row r="385" spans="2:13">
      <c r="B385" s="54" t="str">
        <f>IF('2. HIC'!$C385="","",'2. HIC'!$C385)</f>
        <v/>
      </c>
      <c r="C385" s="55" t="str">
        <f>IF('2. HIC'!$D385="","",'2. HIC'!$D385)</f>
        <v/>
      </c>
      <c r="D385" s="60"/>
      <c r="E385" s="61"/>
      <c r="F385" s="61"/>
      <c r="G385" s="58"/>
      <c r="H385" s="58"/>
      <c r="I385" s="59" t="str">
        <f t="shared" si="10"/>
        <v>No</v>
      </c>
      <c r="J385" s="61"/>
      <c r="K385" s="58"/>
      <c r="L385" s="58"/>
      <c r="M385" s="59" t="str">
        <f t="shared" si="11"/>
        <v>No</v>
      </c>
    </row>
    <row r="386" spans="2:13">
      <c r="B386" s="54" t="str">
        <f>IF('2. HIC'!$C386="","",'2. HIC'!$C386)</f>
        <v/>
      </c>
      <c r="C386" s="55" t="str">
        <f>IF('2. HIC'!$D386="","",'2. HIC'!$D386)</f>
        <v/>
      </c>
      <c r="D386" s="60"/>
      <c r="E386" s="61"/>
      <c r="F386" s="61"/>
      <c r="G386" s="58"/>
      <c r="H386" s="58"/>
      <c r="I386" s="59" t="str">
        <f t="shared" si="10"/>
        <v>No</v>
      </c>
      <c r="J386" s="61"/>
      <c r="K386" s="58"/>
      <c r="L386" s="58"/>
      <c r="M386" s="59" t="str">
        <f t="shared" si="11"/>
        <v>No</v>
      </c>
    </row>
    <row r="387" spans="2:13">
      <c r="B387" s="54" t="str">
        <f>IF('2. HIC'!$C387="","",'2. HIC'!$C387)</f>
        <v/>
      </c>
      <c r="C387" s="55" t="str">
        <f>IF('2. HIC'!$D387="","",'2. HIC'!$D387)</f>
        <v/>
      </c>
      <c r="D387" s="60"/>
      <c r="E387" s="61"/>
      <c r="F387" s="61"/>
      <c r="G387" s="58"/>
      <c r="H387" s="58"/>
      <c r="I387" s="59" t="str">
        <f t="shared" si="10"/>
        <v>No</v>
      </c>
      <c r="J387" s="61"/>
      <c r="K387" s="58"/>
      <c r="L387" s="58"/>
      <c r="M387" s="59" t="str">
        <f t="shared" si="11"/>
        <v>No</v>
      </c>
    </row>
    <row r="388" spans="2:13">
      <c r="B388" s="54" t="str">
        <f>IF('2. HIC'!$C388="","",'2. HIC'!$C388)</f>
        <v/>
      </c>
      <c r="C388" s="55" t="str">
        <f>IF('2. HIC'!$D388="","",'2. HIC'!$D388)</f>
        <v/>
      </c>
      <c r="D388" s="60"/>
      <c r="E388" s="61"/>
      <c r="F388" s="61"/>
      <c r="G388" s="58"/>
      <c r="H388" s="58"/>
      <c r="I388" s="59" t="str">
        <f t="shared" si="10"/>
        <v>No</v>
      </c>
      <c r="J388" s="61"/>
      <c r="K388" s="58"/>
      <c r="L388" s="58"/>
      <c r="M388" s="59" t="str">
        <f t="shared" si="11"/>
        <v>No</v>
      </c>
    </row>
    <row r="389" spans="2:13">
      <c r="B389" s="54" t="str">
        <f>IF('2. HIC'!$C389="","",'2. HIC'!$C389)</f>
        <v/>
      </c>
      <c r="C389" s="55" t="str">
        <f>IF('2. HIC'!$D389="","",'2. HIC'!$D389)</f>
        <v/>
      </c>
      <c r="D389" s="60"/>
      <c r="E389" s="61"/>
      <c r="F389" s="61"/>
      <c r="G389" s="58"/>
      <c r="H389" s="58"/>
      <c r="I389" s="59" t="str">
        <f t="shared" si="10"/>
        <v>No</v>
      </c>
      <c r="J389" s="61"/>
      <c r="K389" s="58"/>
      <c r="L389" s="58"/>
      <c r="M389" s="59" t="str">
        <f t="shared" si="11"/>
        <v>No</v>
      </c>
    </row>
    <row r="390" spans="2:13">
      <c r="B390" s="54" t="str">
        <f>IF('2. HIC'!$C390="","",'2. HIC'!$C390)</f>
        <v/>
      </c>
      <c r="C390" s="55" t="str">
        <f>IF('2. HIC'!$D390="","",'2. HIC'!$D390)</f>
        <v/>
      </c>
      <c r="D390" s="60"/>
      <c r="E390" s="61"/>
      <c r="F390" s="61"/>
      <c r="G390" s="58"/>
      <c r="H390" s="58"/>
      <c r="I390" s="59" t="str">
        <f t="shared" si="10"/>
        <v>No</v>
      </c>
      <c r="J390" s="61"/>
      <c r="K390" s="58"/>
      <c r="L390" s="58"/>
      <c r="M390" s="59" t="str">
        <f t="shared" si="11"/>
        <v>No</v>
      </c>
    </row>
    <row r="391" spans="2:13">
      <c r="B391" s="54" t="str">
        <f>IF('2. HIC'!$C391="","",'2. HIC'!$C391)</f>
        <v/>
      </c>
      <c r="C391" s="55" t="str">
        <f>IF('2. HIC'!$D391="","",'2. HIC'!$D391)</f>
        <v/>
      </c>
      <c r="D391" s="60"/>
      <c r="E391" s="61"/>
      <c r="F391" s="61"/>
      <c r="G391" s="58"/>
      <c r="H391" s="58"/>
      <c r="I391" s="59" t="str">
        <f t="shared" si="10"/>
        <v>No</v>
      </c>
      <c r="J391" s="61"/>
      <c r="K391" s="58"/>
      <c r="L391" s="58"/>
      <c r="M391" s="59" t="str">
        <f t="shared" si="11"/>
        <v>No</v>
      </c>
    </row>
    <row r="392" spans="2:13">
      <c r="B392" s="54" t="str">
        <f>IF('2. HIC'!$C392="","",'2. HIC'!$C392)</f>
        <v/>
      </c>
      <c r="C392" s="55" t="str">
        <f>IF('2. HIC'!$D392="","",'2. HIC'!$D392)</f>
        <v/>
      </c>
      <c r="D392" s="60"/>
      <c r="E392" s="61"/>
      <c r="F392" s="61"/>
      <c r="G392" s="58"/>
      <c r="H392" s="58"/>
      <c r="I392" s="59" t="str">
        <f t="shared" si="10"/>
        <v>No</v>
      </c>
      <c r="J392" s="61"/>
      <c r="K392" s="58"/>
      <c r="L392" s="58"/>
      <c r="M392" s="59" t="str">
        <f t="shared" si="11"/>
        <v>No</v>
      </c>
    </row>
    <row r="393" spans="2:13">
      <c r="B393" s="54" t="str">
        <f>IF('2. HIC'!$C393="","",'2. HIC'!$C393)</f>
        <v/>
      </c>
      <c r="C393" s="55" t="str">
        <f>IF('2. HIC'!$D393="","",'2. HIC'!$D393)</f>
        <v/>
      </c>
      <c r="D393" s="60"/>
      <c r="E393" s="61"/>
      <c r="F393" s="61"/>
      <c r="G393" s="58"/>
      <c r="H393" s="58"/>
      <c r="I393" s="59" t="str">
        <f t="shared" si="10"/>
        <v>No</v>
      </c>
      <c r="J393" s="61"/>
      <c r="K393" s="58"/>
      <c r="L393" s="58"/>
      <c r="M393" s="59" t="str">
        <f t="shared" si="11"/>
        <v>No</v>
      </c>
    </row>
    <row r="394" spans="2:13">
      <c r="B394" s="54" t="str">
        <f>IF('2. HIC'!$C394="","",'2. HIC'!$C394)</f>
        <v/>
      </c>
      <c r="C394" s="55" t="str">
        <f>IF('2. HIC'!$D394="","",'2. HIC'!$D394)</f>
        <v/>
      </c>
      <c r="D394" s="60"/>
      <c r="E394" s="61"/>
      <c r="F394" s="61"/>
      <c r="G394" s="58"/>
      <c r="H394" s="58"/>
      <c r="I394" s="59" t="str">
        <f t="shared" ref="I394:I457" si="12">IF(OR(AND($G394="Medium",$H394="High"),AND($G394="High",$H394="High"),AND($G394="High",$H394="Medium")),"Yes","No")</f>
        <v>No</v>
      </c>
      <c r="J394" s="61"/>
      <c r="K394" s="58"/>
      <c r="L394" s="58"/>
      <c r="M394" s="59" t="str">
        <f t="shared" ref="M394:M457" si="13">IF(OR(AND($K394="Medium",$L394="High"),AND($K394="High",$L394="High"),AND($K394="High",$L394="Medium")),"Yes","No")</f>
        <v>No</v>
      </c>
    </row>
    <row r="395" spans="2:13">
      <c r="B395" s="54" t="str">
        <f>IF('2. HIC'!$C395="","",'2. HIC'!$C395)</f>
        <v/>
      </c>
      <c r="C395" s="55" t="str">
        <f>IF('2. HIC'!$D395="","",'2. HIC'!$D395)</f>
        <v/>
      </c>
      <c r="D395" s="60"/>
      <c r="E395" s="61"/>
      <c r="F395" s="61"/>
      <c r="G395" s="58"/>
      <c r="H395" s="58"/>
      <c r="I395" s="59" t="str">
        <f t="shared" si="12"/>
        <v>No</v>
      </c>
      <c r="J395" s="61"/>
      <c r="K395" s="58"/>
      <c r="L395" s="58"/>
      <c r="M395" s="59" t="str">
        <f t="shared" si="13"/>
        <v>No</v>
      </c>
    </row>
    <row r="396" spans="2:13">
      <c r="B396" s="54" t="str">
        <f>IF('2. HIC'!$C396="","",'2. HIC'!$C396)</f>
        <v/>
      </c>
      <c r="C396" s="55" t="str">
        <f>IF('2. HIC'!$D396="","",'2. HIC'!$D396)</f>
        <v/>
      </c>
      <c r="D396" s="60"/>
      <c r="E396" s="61"/>
      <c r="F396" s="61"/>
      <c r="G396" s="58"/>
      <c r="H396" s="58"/>
      <c r="I396" s="59" t="str">
        <f t="shared" si="12"/>
        <v>No</v>
      </c>
      <c r="J396" s="61"/>
      <c r="K396" s="58"/>
      <c r="L396" s="58"/>
      <c r="M396" s="59" t="str">
        <f t="shared" si="13"/>
        <v>No</v>
      </c>
    </row>
    <row r="397" spans="2:13">
      <c r="B397" s="54" t="str">
        <f>IF('2. HIC'!$C397="","",'2. HIC'!$C397)</f>
        <v/>
      </c>
      <c r="C397" s="55" t="str">
        <f>IF('2. HIC'!$D397="","",'2. HIC'!$D397)</f>
        <v/>
      </c>
      <c r="D397" s="60"/>
      <c r="E397" s="61"/>
      <c r="F397" s="61"/>
      <c r="G397" s="58"/>
      <c r="H397" s="58"/>
      <c r="I397" s="59" t="str">
        <f t="shared" si="12"/>
        <v>No</v>
      </c>
      <c r="J397" s="61"/>
      <c r="K397" s="58"/>
      <c r="L397" s="58"/>
      <c r="M397" s="59" t="str">
        <f t="shared" si="13"/>
        <v>No</v>
      </c>
    </row>
    <row r="398" spans="2:13">
      <c r="B398" s="54" t="str">
        <f>IF('2. HIC'!$C398="","",'2. HIC'!$C398)</f>
        <v/>
      </c>
      <c r="C398" s="55" t="str">
        <f>IF('2. HIC'!$D398="","",'2. HIC'!$D398)</f>
        <v/>
      </c>
      <c r="D398" s="60"/>
      <c r="E398" s="61"/>
      <c r="F398" s="61"/>
      <c r="G398" s="58"/>
      <c r="H398" s="58"/>
      <c r="I398" s="59" t="str">
        <f t="shared" si="12"/>
        <v>No</v>
      </c>
      <c r="J398" s="61"/>
      <c r="K398" s="58"/>
      <c r="L398" s="58"/>
      <c r="M398" s="59" t="str">
        <f t="shared" si="13"/>
        <v>No</v>
      </c>
    </row>
    <row r="399" spans="2:13">
      <c r="B399" s="54" t="str">
        <f>IF('2. HIC'!$C399="","",'2. HIC'!$C399)</f>
        <v/>
      </c>
      <c r="C399" s="55" t="str">
        <f>IF('2. HIC'!$D399="","",'2. HIC'!$D399)</f>
        <v/>
      </c>
      <c r="D399" s="60"/>
      <c r="E399" s="61"/>
      <c r="F399" s="61"/>
      <c r="G399" s="58"/>
      <c r="H399" s="58"/>
      <c r="I399" s="59" t="str">
        <f t="shared" si="12"/>
        <v>No</v>
      </c>
      <c r="J399" s="61"/>
      <c r="K399" s="58"/>
      <c r="L399" s="58"/>
      <c r="M399" s="59" t="str">
        <f t="shared" si="13"/>
        <v>No</v>
      </c>
    </row>
    <row r="400" spans="2:13">
      <c r="B400" s="54" t="str">
        <f>IF('2. HIC'!$C400="","",'2. HIC'!$C400)</f>
        <v/>
      </c>
      <c r="C400" s="55" t="str">
        <f>IF('2. HIC'!$D400="","",'2. HIC'!$D400)</f>
        <v/>
      </c>
      <c r="D400" s="60"/>
      <c r="E400" s="61"/>
      <c r="F400" s="61"/>
      <c r="G400" s="58"/>
      <c r="H400" s="58"/>
      <c r="I400" s="59" t="str">
        <f t="shared" si="12"/>
        <v>No</v>
      </c>
      <c r="J400" s="61"/>
      <c r="K400" s="58"/>
      <c r="L400" s="58"/>
      <c r="M400" s="59" t="str">
        <f t="shared" si="13"/>
        <v>No</v>
      </c>
    </row>
    <row r="401" spans="2:13">
      <c r="B401" s="54" t="str">
        <f>IF('2. HIC'!$C401="","",'2. HIC'!$C401)</f>
        <v/>
      </c>
      <c r="C401" s="55" t="str">
        <f>IF('2. HIC'!$D401="","",'2. HIC'!$D401)</f>
        <v/>
      </c>
      <c r="D401" s="60"/>
      <c r="E401" s="61"/>
      <c r="F401" s="61"/>
      <c r="G401" s="58"/>
      <c r="H401" s="58"/>
      <c r="I401" s="59" t="str">
        <f t="shared" si="12"/>
        <v>No</v>
      </c>
      <c r="J401" s="61"/>
      <c r="K401" s="58"/>
      <c r="L401" s="58"/>
      <c r="M401" s="59" t="str">
        <f t="shared" si="13"/>
        <v>No</v>
      </c>
    </row>
    <row r="402" spans="2:13">
      <c r="B402" s="54" t="str">
        <f>IF('2. HIC'!$C402="","",'2. HIC'!$C402)</f>
        <v/>
      </c>
      <c r="C402" s="55" t="str">
        <f>IF('2. HIC'!$D402="","",'2. HIC'!$D402)</f>
        <v/>
      </c>
      <c r="D402" s="60"/>
      <c r="E402" s="61"/>
      <c r="F402" s="61"/>
      <c r="G402" s="58"/>
      <c r="H402" s="58"/>
      <c r="I402" s="59" t="str">
        <f t="shared" si="12"/>
        <v>No</v>
      </c>
      <c r="J402" s="61"/>
      <c r="K402" s="58"/>
      <c r="L402" s="58"/>
      <c r="M402" s="59" t="str">
        <f t="shared" si="13"/>
        <v>No</v>
      </c>
    </row>
    <row r="403" spans="2:13">
      <c r="B403" s="54" t="str">
        <f>IF('2. HIC'!$C403="","",'2. HIC'!$C403)</f>
        <v/>
      </c>
      <c r="C403" s="55" t="str">
        <f>IF('2. HIC'!$D403="","",'2. HIC'!$D403)</f>
        <v/>
      </c>
      <c r="D403" s="60"/>
      <c r="E403" s="61"/>
      <c r="F403" s="61"/>
      <c r="G403" s="58"/>
      <c r="H403" s="58"/>
      <c r="I403" s="59" t="str">
        <f t="shared" si="12"/>
        <v>No</v>
      </c>
      <c r="J403" s="61"/>
      <c r="K403" s="58"/>
      <c r="L403" s="58"/>
      <c r="M403" s="59" t="str">
        <f t="shared" si="13"/>
        <v>No</v>
      </c>
    </row>
    <row r="404" spans="2:13">
      <c r="B404" s="54" t="str">
        <f>IF('2. HIC'!$C404="","",'2. HIC'!$C404)</f>
        <v/>
      </c>
      <c r="C404" s="55" t="str">
        <f>IF('2. HIC'!$D404="","",'2. HIC'!$D404)</f>
        <v/>
      </c>
      <c r="D404" s="60"/>
      <c r="E404" s="61"/>
      <c r="F404" s="61"/>
      <c r="G404" s="58"/>
      <c r="H404" s="58"/>
      <c r="I404" s="59" t="str">
        <f t="shared" si="12"/>
        <v>No</v>
      </c>
      <c r="J404" s="61"/>
      <c r="K404" s="58"/>
      <c r="L404" s="58"/>
      <c r="M404" s="59" t="str">
        <f t="shared" si="13"/>
        <v>No</v>
      </c>
    </row>
    <row r="405" spans="2:13">
      <c r="B405" s="54" t="str">
        <f>IF('2. HIC'!$C405="","",'2. HIC'!$C405)</f>
        <v/>
      </c>
      <c r="C405" s="55" t="str">
        <f>IF('2. HIC'!$D405="","",'2. HIC'!$D405)</f>
        <v/>
      </c>
      <c r="D405" s="60"/>
      <c r="E405" s="61"/>
      <c r="F405" s="61"/>
      <c r="G405" s="58"/>
      <c r="H405" s="58"/>
      <c r="I405" s="59" t="str">
        <f t="shared" si="12"/>
        <v>No</v>
      </c>
      <c r="J405" s="61"/>
      <c r="K405" s="58"/>
      <c r="L405" s="58"/>
      <c r="M405" s="59" t="str">
        <f t="shared" si="13"/>
        <v>No</v>
      </c>
    </row>
    <row r="406" spans="2:13">
      <c r="B406" s="54" t="str">
        <f>IF('2. HIC'!$C406="","",'2. HIC'!$C406)</f>
        <v/>
      </c>
      <c r="C406" s="55" t="str">
        <f>IF('2. HIC'!$D406="","",'2. HIC'!$D406)</f>
        <v/>
      </c>
      <c r="D406" s="60"/>
      <c r="E406" s="61"/>
      <c r="F406" s="61"/>
      <c r="G406" s="58"/>
      <c r="H406" s="58"/>
      <c r="I406" s="59" t="str">
        <f t="shared" si="12"/>
        <v>No</v>
      </c>
      <c r="J406" s="61"/>
      <c r="K406" s="58"/>
      <c r="L406" s="58"/>
      <c r="M406" s="59" t="str">
        <f t="shared" si="13"/>
        <v>No</v>
      </c>
    </row>
    <row r="407" spans="2:13">
      <c r="B407" s="54" t="str">
        <f>IF('2. HIC'!$C407="","",'2. HIC'!$C407)</f>
        <v/>
      </c>
      <c r="C407" s="55" t="str">
        <f>IF('2. HIC'!$D407="","",'2. HIC'!$D407)</f>
        <v/>
      </c>
      <c r="D407" s="60"/>
      <c r="E407" s="61"/>
      <c r="F407" s="61"/>
      <c r="G407" s="58"/>
      <c r="H407" s="58"/>
      <c r="I407" s="59" t="str">
        <f t="shared" si="12"/>
        <v>No</v>
      </c>
      <c r="J407" s="61"/>
      <c r="K407" s="58"/>
      <c r="L407" s="58"/>
      <c r="M407" s="59" t="str">
        <f t="shared" si="13"/>
        <v>No</v>
      </c>
    </row>
    <row r="408" spans="2:13">
      <c r="B408" s="54" t="str">
        <f>IF('2. HIC'!$C408="","",'2. HIC'!$C408)</f>
        <v/>
      </c>
      <c r="C408" s="55" t="str">
        <f>IF('2. HIC'!$D408="","",'2. HIC'!$D408)</f>
        <v/>
      </c>
      <c r="D408" s="60"/>
      <c r="E408" s="61"/>
      <c r="F408" s="61"/>
      <c r="G408" s="58"/>
      <c r="H408" s="58"/>
      <c r="I408" s="59" t="str">
        <f t="shared" si="12"/>
        <v>No</v>
      </c>
      <c r="J408" s="61"/>
      <c r="K408" s="58"/>
      <c r="L408" s="58"/>
      <c r="M408" s="59" t="str">
        <f t="shared" si="13"/>
        <v>No</v>
      </c>
    </row>
    <row r="409" spans="2:13">
      <c r="B409" s="54" t="str">
        <f>IF('2. HIC'!$C409="","",'2. HIC'!$C409)</f>
        <v/>
      </c>
      <c r="C409" s="55" t="str">
        <f>IF('2. HIC'!$D409="","",'2. HIC'!$D409)</f>
        <v/>
      </c>
      <c r="D409" s="60"/>
      <c r="E409" s="61"/>
      <c r="F409" s="61"/>
      <c r="G409" s="58"/>
      <c r="H409" s="58"/>
      <c r="I409" s="59" t="str">
        <f t="shared" si="12"/>
        <v>No</v>
      </c>
      <c r="J409" s="61"/>
      <c r="K409" s="58"/>
      <c r="L409" s="58"/>
      <c r="M409" s="59" t="str">
        <f t="shared" si="13"/>
        <v>No</v>
      </c>
    </row>
    <row r="410" spans="2:13">
      <c r="B410" s="54" t="str">
        <f>IF('2. HIC'!$C410="","",'2. HIC'!$C410)</f>
        <v/>
      </c>
      <c r="C410" s="55" t="str">
        <f>IF('2. HIC'!$D410="","",'2. HIC'!$D410)</f>
        <v/>
      </c>
      <c r="D410" s="60"/>
      <c r="E410" s="61"/>
      <c r="F410" s="61"/>
      <c r="G410" s="58"/>
      <c r="H410" s="58"/>
      <c r="I410" s="59" t="str">
        <f t="shared" si="12"/>
        <v>No</v>
      </c>
      <c r="J410" s="61"/>
      <c r="K410" s="58"/>
      <c r="L410" s="58"/>
      <c r="M410" s="59" t="str">
        <f t="shared" si="13"/>
        <v>No</v>
      </c>
    </row>
    <row r="411" spans="2:13">
      <c r="B411" s="54" t="str">
        <f>IF('2. HIC'!$C411="","",'2. HIC'!$C411)</f>
        <v/>
      </c>
      <c r="C411" s="55" t="str">
        <f>IF('2. HIC'!$D411="","",'2. HIC'!$D411)</f>
        <v/>
      </c>
      <c r="D411" s="60"/>
      <c r="E411" s="61"/>
      <c r="F411" s="61"/>
      <c r="G411" s="58"/>
      <c r="H411" s="58"/>
      <c r="I411" s="59" t="str">
        <f t="shared" si="12"/>
        <v>No</v>
      </c>
      <c r="J411" s="61"/>
      <c r="K411" s="58"/>
      <c r="L411" s="58"/>
      <c r="M411" s="59" t="str">
        <f t="shared" si="13"/>
        <v>No</v>
      </c>
    </row>
    <row r="412" spans="2:13">
      <c r="B412" s="54" t="str">
        <f>IF('2. HIC'!$C412="","",'2. HIC'!$C412)</f>
        <v/>
      </c>
      <c r="C412" s="55" t="str">
        <f>IF('2. HIC'!$D412="","",'2. HIC'!$D412)</f>
        <v/>
      </c>
      <c r="D412" s="60"/>
      <c r="E412" s="61"/>
      <c r="F412" s="61"/>
      <c r="G412" s="58"/>
      <c r="H412" s="58"/>
      <c r="I412" s="59" t="str">
        <f t="shared" si="12"/>
        <v>No</v>
      </c>
      <c r="J412" s="61"/>
      <c r="K412" s="58"/>
      <c r="L412" s="58"/>
      <c r="M412" s="59" t="str">
        <f t="shared" si="13"/>
        <v>No</v>
      </c>
    </row>
    <row r="413" spans="2:13">
      <c r="B413" s="54" t="str">
        <f>IF('2. HIC'!$C413="","",'2. HIC'!$C413)</f>
        <v/>
      </c>
      <c r="C413" s="55" t="str">
        <f>IF('2. HIC'!$D413="","",'2. HIC'!$D413)</f>
        <v/>
      </c>
      <c r="D413" s="60"/>
      <c r="E413" s="61"/>
      <c r="F413" s="61"/>
      <c r="G413" s="58"/>
      <c r="H413" s="58"/>
      <c r="I413" s="59" t="str">
        <f t="shared" si="12"/>
        <v>No</v>
      </c>
      <c r="J413" s="61"/>
      <c r="K413" s="58"/>
      <c r="L413" s="58"/>
      <c r="M413" s="59" t="str">
        <f t="shared" si="13"/>
        <v>No</v>
      </c>
    </row>
    <row r="414" spans="2:13">
      <c r="B414" s="54" t="str">
        <f>IF('2. HIC'!$C414="","",'2. HIC'!$C414)</f>
        <v/>
      </c>
      <c r="C414" s="55" t="str">
        <f>IF('2. HIC'!$D414="","",'2. HIC'!$D414)</f>
        <v/>
      </c>
      <c r="D414" s="60"/>
      <c r="E414" s="61"/>
      <c r="F414" s="61"/>
      <c r="G414" s="58"/>
      <c r="H414" s="58"/>
      <c r="I414" s="59" t="str">
        <f t="shared" si="12"/>
        <v>No</v>
      </c>
      <c r="J414" s="61"/>
      <c r="K414" s="58"/>
      <c r="L414" s="58"/>
      <c r="M414" s="59" t="str">
        <f t="shared" si="13"/>
        <v>No</v>
      </c>
    </row>
    <row r="415" spans="2:13">
      <c r="B415" s="54" t="str">
        <f>IF('2. HIC'!$C415="","",'2. HIC'!$C415)</f>
        <v/>
      </c>
      <c r="C415" s="55" t="str">
        <f>IF('2. HIC'!$D415="","",'2. HIC'!$D415)</f>
        <v/>
      </c>
      <c r="D415" s="60"/>
      <c r="E415" s="61"/>
      <c r="F415" s="61"/>
      <c r="G415" s="58"/>
      <c r="H415" s="58"/>
      <c r="I415" s="59" t="str">
        <f t="shared" si="12"/>
        <v>No</v>
      </c>
      <c r="J415" s="61"/>
      <c r="K415" s="58"/>
      <c r="L415" s="58"/>
      <c r="M415" s="59" t="str">
        <f t="shared" si="13"/>
        <v>No</v>
      </c>
    </row>
    <row r="416" spans="2:13">
      <c r="B416" s="54" t="str">
        <f>IF('2. HIC'!$C416="","",'2. HIC'!$C416)</f>
        <v/>
      </c>
      <c r="C416" s="55" t="str">
        <f>IF('2. HIC'!$D416="","",'2. HIC'!$D416)</f>
        <v/>
      </c>
      <c r="D416" s="60"/>
      <c r="E416" s="61"/>
      <c r="F416" s="61"/>
      <c r="G416" s="58"/>
      <c r="H416" s="58"/>
      <c r="I416" s="59" t="str">
        <f t="shared" si="12"/>
        <v>No</v>
      </c>
      <c r="J416" s="61"/>
      <c r="K416" s="58"/>
      <c r="L416" s="58"/>
      <c r="M416" s="59" t="str">
        <f t="shared" si="13"/>
        <v>No</v>
      </c>
    </row>
    <row r="417" spans="2:13">
      <c r="B417" s="54" t="str">
        <f>IF('2. HIC'!$C417="","",'2. HIC'!$C417)</f>
        <v/>
      </c>
      <c r="C417" s="55" t="str">
        <f>IF('2. HIC'!$D417="","",'2. HIC'!$D417)</f>
        <v/>
      </c>
      <c r="D417" s="60"/>
      <c r="E417" s="61"/>
      <c r="F417" s="61"/>
      <c r="G417" s="58"/>
      <c r="H417" s="58"/>
      <c r="I417" s="59" t="str">
        <f t="shared" si="12"/>
        <v>No</v>
      </c>
      <c r="J417" s="61"/>
      <c r="K417" s="58"/>
      <c r="L417" s="58"/>
      <c r="M417" s="59" t="str">
        <f t="shared" si="13"/>
        <v>No</v>
      </c>
    </row>
    <row r="418" spans="2:13">
      <c r="B418" s="54" t="str">
        <f>IF('2. HIC'!$C418="","",'2. HIC'!$C418)</f>
        <v/>
      </c>
      <c r="C418" s="55" t="str">
        <f>IF('2. HIC'!$D418="","",'2. HIC'!$D418)</f>
        <v/>
      </c>
      <c r="D418" s="60"/>
      <c r="E418" s="61"/>
      <c r="F418" s="61"/>
      <c r="G418" s="58"/>
      <c r="H418" s="58"/>
      <c r="I418" s="59" t="str">
        <f t="shared" si="12"/>
        <v>No</v>
      </c>
      <c r="J418" s="61"/>
      <c r="K418" s="58"/>
      <c r="L418" s="58"/>
      <c r="M418" s="59" t="str">
        <f t="shared" si="13"/>
        <v>No</v>
      </c>
    </row>
    <row r="419" spans="2:13">
      <c r="B419" s="54" t="str">
        <f>IF('2. HIC'!$C419="","",'2. HIC'!$C419)</f>
        <v/>
      </c>
      <c r="C419" s="55" t="str">
        <f>IF('2. HIC'!$D419="","",'2. HIC'!$D419)</f>
        <v/>
      </c>
      <c r="D419" s="60"/>
      <c r="E419" s="61"/>
      <c r="F419" s="61"/>
      <c r="G419" s="58"/>
      <c r="H419" s="58"/>
      <c r="I419" s="59" t="str">
        <f t="shared" si="12"/>
        <v>No</v>
      </c>
      <c r="J419" s="61"/>
      <c r="K419" s="58"/>
      <c r="L419" s="58"/>
      <c r="M419" s="59" t="str">
        <f t="shared" si="13"/>
        <v>No</v>
      </c>
    </row>
    <row r="420" spans="2:13">
      <c r="B420" s="54" t="str">
        <f>IF('2. HIC'!$C420="","",'2. HIC'!$C420)</f>
        <v/>
      </c>
      <c r="C420" s="55" t="str">
        <f>IF('2. HIC'!$D420="","",'2. HIC'!$D420)</f>
        <v/>
      </c>
      <c r="D420" s="60"/>
      <c r="E420" s="61"/>
      <c r="F420" s="61"/>
      <c r="G420" s="58"/>
      <c r="H420" s="58"/>
      <c r="I420" s="59" t="str">
        <f t="shared" si="12"/>
        <v>No</v>
      </c>
      <c r="J420" s="61"/>
      <c r="K420" s="58"/>
      <c r="L420" s="58"/>
      <c r="M420" s="59" t="str">
        <f t="shared" si="13"/>
        <v>No</v>
      </c>
    </row>
    <row r="421" spans="2:13">
      <c r="B421" s="54" t="str">
        <f>IF('2. HIC'!$C421="","",'2. HIC'!$C421)</f>
        <v/>
      </c>
      <c r="C421" s="55" t="str">
        <f>IF('2. HIC'!$D421="","",'2. HIC'!$D421)</f>
        <v/>
      </c>
      <c r="D421" s="60"/>
      <c r="E421" s="61"/>
      <c r="F421" s="61"/>
      <c r="G421" s="58"/>
      <c r="H421" s="58"/>
      <c r="I421" s="59" t="str">
        <f t="shared" si="12"/>
        <v>No</v>
      </c>
      <c r="J421" s="61"/>
      <c r="K421" s="58"/>
      <c r="L421" s="58"/>
      <c r="M421" s="59" t="str">
        <f t="shared" si="13"/>
        <v>No</v>
      </c>
    </row>
    <row r="422" spans="2:13">
      <c r="B422" s="54" t="str">
        <f>IF('2. HIC'!$C422="","",'2. HIC'!$C422)</f>
        <v/>
      </c>
      <c r="C422" s="55" t="str">
        <f>IF('2. HIC'!$D422="","",'2. HIC'!$D422)</f>
        <v/>
      </c>
      <c r="D422" s="60"/>
      <c r="E422" s="61"/>
      <c r="F422" s="61"/>
      <c r="G422" s="58"/>
      <c r="H422" s="58"/>
      <c r="I422" s="59" t="str">
        <f t="shared" si="12"/>
        <v>No</v>
      </c>
      <c r="J422" s="61"/>
      <c r="K422" s="58"/>
      <c r="L422" s="58"/>
      <c r="M422" s="59" t="str">
        <f t="shared" si="13"/>
        <v>No</v>
      </c>
    </row>
    <row r="423" spans="2:13">
      <c r="B423" s="54" t="str">
        <f>IF('2. HIC'!$C423="","",'2. HIC'!$C423)</f>
        <v/>
      </c>
      <c r="C423" s="55" t="str">
        <f>IF('2. HIC'!$D423="","",'2. HIC'!$D423)</f>
        <v/>
      </c>
      <c r="D423" s="60"/>
      <c r="E423" s="61"/>
      <c r="F423" s="61"/>
      <c r="G423" s="58"/>
      <c r="H423" s="58"/>
      <c r="I423" s="59" t="str">
        <f t="shared" si="12"/>
        <v>No</v>
      </c>
      <c r="J423" s="61"/>
      <c r="K423" s="58"/>
      <c r="L423" s="58"/>
      <c r="M423" s="59" t="str">
        <f t="shared" si="13"/>
        <v>No</v>
      </c>
    </row>
    <row r="424" spans="2:13">
      <c r="B424" s="54" t="str">
        <f>IF('2. HIC'!$C424="","",'2. HIC'!$C424)</f>
        <v/>
      </c>
      <c r="C424" s="55" t="str">
        <f>IF('2. HIC'!$D424="","",'2. HIC'!$D424)</f>
        <v/>
      </c>
      <c r="D424" s="60"/>
      <c r="E424" s="61"/>
      <c r="F424" s="61"/>
      <c r="G424" s="58"/>
      <c r="H424" s="58"/>
      <c r="I424" s="59" t="str">
        <f t="shared" si="12"/>
        <v>No</v>
      </c>
      <c r="J424" s="61"/>
      <c r="K424" s="58"/>
      <c r="L424" s="58"/>
      <c r="M424" s="59" t="str">
        <f t="shared" si="13"/>
        <v>No</v>
      </c>
    </row>
    <row r="425" spans="2:13">
      <c r="B425" s="54" t="str">
        <f>IF('2. HIC'!$C425="","",'2. HIC'!$C425)</f>
        <v/>
      </c>
      <c r="C425" s="55" t="str">
        <f>IF('2. HIC'!$D425="","",'2. HIC'!$D425)</f>
        <v/>
      </c>
      <c r="D425" s="60"/>
      <c r="E425" s="61"/>
      <c r="F425" s="61"/>
      <c r="G425" s="58"/>
      <c r="H425" s="58"/>
      <c r="I425" s="59" t="str">
        <f t="shared" si="12"/>
        <v>No</v>
      </c>
      <c r="J425" s="61"/>
      <c r="K425" s="58"/>
      <c r="L425" s="58"/>
      <c r="M425" s="59" t="str">
        <f t="shared" si="13"/>
        <v>No</v>
      </c>
    </row>
    <row r="426" spans="2:13">
      <c r="B426" s="54" t="str">
        <f>IF('2. HIC'!$C426="","",'2. HIC'!$C426)</f>
        <v/>
      </c>
      <c r="C426" s="55" t="str">
        <f>IF('2. HIC'!$D426="","",'2. HIC'!$D426)</f>
        <v/>
      </c>
      <c r="D426" s="60"/>
      <c r="E426" s="61"/>
      <c r="F426" s="61"/>
      <c r="G426" s="58"/>
      <c r="H426" s="58"/>
      <c r="I426" s="59" t="str">
        <f t="shared" si="12"/>
        <v>No</v>
      </c>
      <c r="J426" s="61"/>
      <c r="K426" s="58"/>
      <c r="L426" s="58"/>
      <c r="M426" s="59" t="str">
        <f t="shared" si="13"/>
        <v>No</v>
      </c>
    </row>
    <row r="427" spans="2:13">
      <c r="B427" s="54" t="str">
        <f>IF('2. HIC'!$C427="","",'2. HIC'!$C427)</f>
        <v/>
      </c>
      <c r="C427" s="55" t="str">
        <f>IF('2. HIC'!$D427="","",'2. HIC'!$D427)</f>
        <v/>
      </c>
      <c r="D427" s="60"/>
      <c r="E427" s="61"/>
      <c r="F427" s="61"/>
      <c r="G427" s="58"/>
      <c r="H427" s="58"/>
      <c r="I427" s="59" t="str">
        <f t="shared" si="12"/>
        <v>No</v>
      </c>
      <c r="J427" s="61"/>
      <c r="K427" s="58"/>
      <c r="L427" s="58"/>
      <c r="M427" s="59" t="str">
        <f t="shared" si="13"/>
        <v>No</v>
      </c>
    </row>
    <row r="428" spans="2:13">
      <c r="B428" s="54" t="str">
        <f>IF('2. HIC'!$C428="","",'2. HIC'!$C428)</f>
        <v/>
      </c>
      <c r="C428" s="55" t="str">
        <f>IF('2. HIC'!$D428="","",'2. HIC'!$D428)</f>
        <v/>
      </c>
      <c r="D428" s="60"/>
      <c r="E428" s="61"/>
      <c r="F428" s="61"/>
      <c r="G428" s="58"/>
      <c r="H428" s="58"/>
      <c r="I428" s="59" t="str">
        <f t="shared" si="12"/>
        <v>No</v>
      </c>
      <c r="J428" s="61"/>
      <c r="K428" s="58"/>
      <c r="L428" s="58"/>
      <c r="M428" s="59" t="str">
        <f t="shared" si="13"/>
        <v>No</v>
      </c>
    </row>
    <row r="429" spans="2:13">
      <c r="B429" s="54" t="str">
        <f>IF('2. HIC'!$C429="","",'2. HIC'!$C429)</f>
        <v/>
      </c>
      <c r="C429" s="55" t="str">
        <f>IF('2. HIC'!$D429="","",'2. HIC'!$D429)</f>
        <v/>
      </c>
      <c r="D429" s="60"/>
      <c r="E429" s="61"/>
      <c r="F429" s="61"/>
      <c r="G429" s="58"/>
      <c r="H429" s="58"/>
      <c r="I429" s="59" t="str">
        <f t="shared" si="12"/>
        <v>No</v>
      </c>
      <c r="J429" s="61"/>
      <c r="K429" s="58"/>
      <c r="L429" s="58"/>
      <c r="M429" s="59" t="str">
        <f t="shared" si="13"/>
        <v>No</v>
      </c>
    </row>
    <row r="430" spans="2:13">
      <c r="B430" s="54" t="str">
        <f>IF('2. HIC'!$C430="","",'2. HIC'!$C430)</f>
        <v/>
      </c>
      <c r="C430" s="55" t="str">
        <f>IF('2. HIC'!$D430="","",'2. HIC'!$D430)</f>
        <v/>
      </c>
      <c r="D430" s="60"/>
      <c r="E430" s="61"/>
      <c r="F430" s="61"/>
      <c r="G430" s="58"/>
      <c r="H430" s="58"/>
      <c r="I430" s="59" t="str">
        <f t="shared" si="12"/>
        <v>No</v>
      </c>
      <c r="J430" s="61"/>
      <c r="K430" s="58"/>
      <c r="L430" s="58"/>
      <c r="M430" s="59" t="str">
        <f t="shared" si="13"/>
        <v>No</v>
      </c>
    </row>
    <row r="431" spans="2:13">
      <c r="B431" s="54" t="str">
        <f>IF('2. HIC'!$C431="","",'2. HIC'!$C431)</f>
        <v/>
      </c>
      <c r="C431" s="55" t="str">
        <f>IF('2. HIC'!$D431="","",'2. HIC'!$D431)</f>
        <v/>
      </c>
      <c r="D431" s="60"/>
      <c r="E431" s="61"/>
      <c r="F431" s="61"/>
      <c r="G431" s="58"/>
      <c r="H431" s="58"/>
      <c r="I431" s="59" t="str">
        <f t="shared" si="12"/>
        <v>No</v>
      </c>
      <c r="J431" s="61"/>
      <c r="K431" s="58"/>
      <c r="L431" s="58"/>
      <c r="M431" s="59" t="str">
        <f t="shared" si="13"/>
        <v>No</v>
      </c>
    </row>
    <row r="432" spans="2:13">
      <c r="B432" s="54" t="str">
        <f>IF('2. HIC'!$C432="","",'2. HIC'!$C432)</f>
        <v/>
      </c>
      <c r="C432" s="55" t="str">
        <f>IF('2. HIC'!$D432="","",'2. HIC'!$D432)</f>
        <v/>
      </c>
      <c r="D432" s="60"/>
      <c r="E432" s="61"/>
      <c r="F432" s="61"/>
      <c r="G432" s="58"/>
      <c r="H432" s="58"/>
      <c r="I432" s="59" t="str">
        <f t="shared" si="12"/>
        <v>No</v>
      </c>
      <c r="J432" s="61"/>
      <c r="K432" s="58"/>
      <c r="L432" s="58"/>
      <c r="M432" s="59" t="str">
        <f t="shared" si="13"/>
        <v>No</v>
      </c>
    </row>
    <row r="433" spans="2:13">
      <c r="B433" s="54" t="str">
        <f>IF('2. HIC'!$C433="","",'2. HIC'!$C433)</f>
        <v/>
      </c>
      <c r="C433" s="55" t="str">
        <f>IF('2. HIC'!$D433="","",'2. HIC'!$D433)</f>
        <v/>
      </c>
      <c r="D433" s="60"/>
      <c r="E433" s="61"/>
      <c r="F433" s="61"/>
      <c r="G433" s="58"/>
      <c r="H433" s="58"/>
      <c r="I433" s="59" t="str">
        <f t="shared" si="12"/>
        <v>No</v>
      </c>
      <c r="J433" s="61"/>
      <c r="K433" s="58"/>
      <c r="L433" s="58"/>
      <c r="M433" s="59" t="str">
        <f t="shared" si="13"/>
        <v>No</v>
      </c>
    </row>
    <row r="434" spans="2:13">
      <c r="B434" s="54" t="str">
        <f>IF('2. HIC'!$C434="","",'2. HIC'!$C434)</f>
        <v/>
      </c>
      <c r="C434" s="55" t="str">
        <f>IF('2. HIC'!$D434="","",'2. HIC'!$D434)</f>
        <v/>
      </c>
      <c r="D434" s="60"/>
      <c r="E434" s="61"/>
      <c r="F434" s="61"/>
      <c r="G434" s="58"/>
      <c r="H434" s="58"/>
      <c r="I434" s="59" t="str">
        <f t="shared" si="12"/>
        <v>No</v>
      </c>
      <c r="J434" s="61"/>
      <c r="K434" s="58"/>
      <c r="L434" s="58"/>
      <c r="M434" s="59" t="str">
        <f t="shared" si="13"/>
        <v>No</v>
      </c>
    </row>
    <row r="435" spans="2:13">
      <c r="B435" s="54" t="str">
        <f>IF('2. HIC'!$C435="","",'2. HIC'!$C435)</f>
        <v/>
      </c>
      <c r="C435" s="55" t="str">
        <f>IF('2. HIC'!$D435="","",'2. HIC'!$D435)</f>
        <v/>
      </c>
      <c r="D435" s="60"/>
      <c r="E435" s="61"/>
      <c r="F435" s="61"/>
      <c r="G435" s="58"/>
      <c r="H435" s="58"/>
      <c r="I435" s="59" t="str">
        <f t="shared" si="12"/>
        <v>No</v>
      </c>
      <c r="J435" s="61"/>
      <c r="K435" s="58"/>
      <c r="L435" s="58"/>
      <c r="M435" s="59" t="str">
        <f t="shared" si="13"/>
        <v>No</v>
      </c>
    </row>
    <row r="436" spans="2:13">
      <c r="B436" s="54" t="str">
        <f>IF('2. HIC'!$C436="","",'2. HIC'!$C436)</f>
        <v/>
      </c>
      <c r="C436" s="55" t="str">
        <f>IF('2. HIC'!$D436="","",'2. HIC'!$D436)</f>
        <v/>
      </c>
      <c r="D436" s="60"/>
      <c r="E436" s="61"/>
      <c r="F436" s="61"/>
      <c r="G436" s="58"/>
      <c r="H436" s="58"/>
      <c r="I436" s="59" t="str">
        <f t="shared" si="12"/>
        <v>No</v>
      </c>
      <c r="J436" s="61"/>
      <c r="K436" s="58"/>
      <c r="L436" s="58"/>
      <c r="M436" s="59" t="str">
        <f t="shared" si="13"/>
        <v>No</v>
      </c>
    </row>
    <row r="437" spans="2:13">
      <c r="B437" s="54" t="str">
        <f>IF('2. HIC'!$C437="","",'2. HIC'!$C437)</f>
        <v/>
      </c>
      <c r="C437" s="55" t="str">
        <f>IF('2. HIC'!$D437="","",'2. HIC'!$D437)</f>
        <v/>
      </c>
      <c r="D437" s="60"/>
      <c r="E437" s="61"/>
      <c r="F437" s="61"/>
      <c r="G437" s="58"/>
      <c r="H437" s="58"/>
      <c r="I437" s="59" t="str">
        <f t="shared" si="12"/>
        <v>No</v>
      </c>
      <c r="J437" s="61"/>
      <c r="K437" s="58"/>
      <c r="L437" s="58"/>
      <c r="M437" s="59" t="str">
        <f t="shared" si="13"/>
        <v>No</v>
      </c>
    </row>
    <row r="438" spans="2:13">
      <c r="B438" s="54" t="str">
        <f>IF('2. HIC'!$C438="","",'2. HIC'!$C438)</f>
        <v/>
      </c>
      <c r="C438" s="55" t="str">
        <f>IF('2. HIC'!$D438="","",'2. HIC'!$D438)</f>
        <v/>
      </c>
      <c r="D438" s="60"/>
      <c r="E438" s="61"/>
      <c r="F438" s="61"/>
      <c r="G438" s="58"/>
      <c r="H438" s="58"/>
      <c r="I438" s="59" t="str">
        <f t="shared" si="12"/>
        <v>No</v>
      </c>
      <c r="J438" s="61"/>
      <c r="K438" s="58"/>
      <c r="L438" s="58"/>
      <c r="M438" s="59" t="str">
        <f t="shared" si="13"/>
        <v>No</v>
      </c>
    </row>
    <row r="439" spans="2:13">
      <c r="B439" s="54" t="str">
        <f>IF('2. HIC'!$C439="","",'2. HIC'!$C439)</f>
        <v/>
      </c>
      <c r="C439" s="55" t="str">
        <f>IF('2. HIC'!$D439="","",'2. HIC'!$D439)</f>
        <v/>
      </c>
      <c r="D439" s="60"/>
      <c r="E439" s="61"/>
      <c r="F439" s="61"/>
      <c r="G439" s="58"/>
      <c r="H439" s="58"/>
      <c r="I439" s="59" t="str">
        <f t="shared" si="12"/>
        <v>No</v>
      </c>
      <c r="J439" s="61"/>
      <c r="K439" s="58"/>
      <c r="L439" s="58"/>
      <c r="M439" s="59" t="str">
        <f t="shared" si="13"/>
        <v>No</v>
      </c>
    </row>
    <row r="440" spans="2:13">
      <c r="B440" s="54" t="str">
        <f>IF('2. HIC'!$C440="","",'2. HIC'!$C440)</f>
        <v/>
      </c>
      <c r="C440" s="55" t="str">
        <f>IF('2. HIC'!$D440="","",'2. HIC'!$D440)</f>
        <v/>
      </c>
      <c r="D440" s="60"/>
      <c r="E440" s="61"/>
      <c r="F440" s="61"/>
      <c r="G440" s="58"/>
      <c r="H440" s="58"/>
      <c r="I440" s="59" t="str">
        <f t="shared" si="12"/>
        <v>No</v>
      </c>
      <c r="J440" s="61"/>
      <c r="K440" s="58"/>
      <c r="L440" s="58"/>
      <c r="M440" s="59" t="str">
        <f t="shared" si="13"/>
        <v>No</v>
      </c>
    </row>
    <row r="441" spans="2:13">
      <c r="B441" s="54" t="str">
        <f>IF('2. HIC'!$C441="","",'2. HIC'!$C441)</f>
        <v/>
      </c>
      <c r="C441" s="55" t="str">
        <f>IF('2. HIC'!$D441="","",'2. HIC'!$D441)</f>
        <v/>
      </c>
      <c r="D441" s="60"/>
      <c r="E441" s="61"/>
      <c r="F441" s="61"/>
      <c r="G441" s="58"/>
      <c r="H441" s="58"/>
      <c r="I441" s="59" t="str">
        <f t="shared" si="12"/>
        <v>No</v>
      </c>
      <c r="J441" s="61"/>
      <c r="K441" s="58"/>
      <c r="L441" s="58"/>
      <c r="M441" s="59" t="str">
        <f t="shared" si="13"/>
        <v>No</v>
      </c>
    </row>
    <row r="442" spans="2:13">
      <c r="B442" s="54" t="str">
        <f>IF('2. HIC'!$C442="","",'2. HIC'!$C442)</f>
        <v/>
      </c>
      <c r="C442" s="55" t="str">
        <f>IF('2. HIC'!$D442="","",'2. HIC'!$D442)</f>
        <v/>
      </c>
      <c r="D442" s="60"/>
      <c r="E442" s="61"/>
      <c r="F442" s="61"/>
      <c r="G442" s="58"/>
      <c r="H442" s="58"/>
      <c r="I442" s="59" t="str">
        <f t="shared" si="12"/>
        <v>No</v>
      </c>
      <c r="J442" s="61"/>
      <c r="K442" s="58"/>
      <c r="L442" s="58"/>
      <c r="M442" s="59" t="str">
        <f t="shared" si="13"/>
        <v>No</v>
      </c>
    </row>
    <row r="443" spans="2:13">
      <c r="B443" s="54" t="str">
        <f>IF('2. HIC'!$C443="","",'2. HIC'!$C443)</f>
        <v/>
      </c>
      <c r="C443" s="55" t="str">
        <f>IF('2. HIC'!$D443="","",'2. HIC'!$D443)</f>
        <v/>
      </c>
      <c r="D443" s="60"/>
      <c r="E443" s="61"/>
      <c r="F443" s="61"/>
      <c r="G443" s="58"/>
      <c r="H443" s="58"/>
      <c r="I443" s="59" t="str">
        <f t="shared" si="12"/>
        <v>No</v>
      </c>
      <c r="J443" s="61"/>
      <c r="K443" s="58"/>
      <c r="L443" s="58"/>
      <c r="M443" s="59" t="str">
        <f t="shared" si="13"/>
        <v>No</v>
      </c>
    </row>
    <row r="444" spans="2:13">
      <c r="B444" s="54" t="str">
        <f>IF('2. HIC'!$C444="","",'2. HIC'!$C444)</f>
        <v/>
      </c>
      <c r="C444" s="55" t="str">
        <f>IF('2. HIC'!$D444="","",'2. HIC'!$D444)</f>
        <v/>
      </c>
      <c r="D444" s="60"/>
      <c r="E444" s="61"/>
      <c r="F444" s="61"/>
      <c r="G444" s="58"/>
      <c r="H444" s="58"/>
      <c r="I444" s="59" t="str">
        <f t="shared" si="12"/>
        <v>No</v>
      </c>
      <c r="J444" s="61"/>
      <c r="K444" s="58"/>
      <c r="L444" s="58"/>
      <c r="M444" s="59" t="str">
        <f t="shared" si="13"/>
        <v>No</v>
      </c>
    </row>
    <row r="445" spans="2:13">
      <c r="B445" s="54" t="str">
        <f>IF('2. HIC'!$C445="","",'2. HIC'!$C445)</f>
        <v/>
      </c>
      <c r="C445" s="55" t="str">
        <f>IF('2. HIC'!$D445="","",'2. HIC'!$D445)</f>
        <v/>
      </c>
      <c r="D445" s="60"/>
      <c r="E445" s="61"/>
      <c r="F445" s="61"/>
      <c r="G445" s="58"/>
      <c r="H445" s="58"/>
      <c r="I445" s="59" t="str">
        <f t="shared" si="12"/>
        <v>No</v>
      </c>
      <c r="J445" s="61"/>
      <c r="K445" s="58"/>
      <c r="L445" s="58"/>
      <c r="M445" s="59" t="str">
        <f t="shared" si="13"/>
        <v>No</v>
      </c>
    </row>
    <row r="446" spans="2:13">
      <c r="B446" s="54" t="str">
        <f>IF('2. HIC'!$C446="","",'2. HIC'!$C446)</f>
        <v/>
      </c>
      <c r="C446" s="55" t="str">
        <f>IF('2. HIC'!$D446="","",'2. HIC'!$D446)</f>
        <v/>
      </c>
      <c r="D446" s="60"/>
      <c r="E446" s="61"/>
      <c r="F446" s="61"/>
      <c r="G446" s="58"/>
      <c r="H446" s="58"/>
      <c r="I446" s="59" t="str">
        <f t="shared" si="12"/>
        <v>No</v>
      </c>
      <c r="J446" s="61"/>
      <c r="K446" s="58"/>
      <c r="L446" s="58"/>
      <c r="M446" s="59" t="str">
        <f t="shared" si="13"/>
        <v>No</v>
      </c>
    </row>
    <row r="447" spans="2:13">
      <c r="B447" s="54" t="str">
        <f>IF('2. HIC'!$C447="","",'2. HIC'!$C447)</f>
        <v/>
      </c>
      <c r="C447" s="55" t="str">
        <f>IF('2. HIC'!$D447="","",'2. HIC'!$D447)</f>
        <v/>
      </c>
      <c r="D447" s="60"/>
      <c r="E447" s="61"/>
      <c r="F447" s="61"/>
      <c r="G447" s="58"/>
      <c r="H447" s="58"/>
      <c r="I447" s="59" t="str">
        <f t="shared" si="12"/>
        <v>No</v>
      </c>
      <c r="J447" s="61"/>
      <c r="K447" s="58"/>
      <c r="L447" s="58"/>
      <c r="M447" s="59" t="str">
        <f t="shared" si="13"/>
        <v>No</v>
      </c>
    </row>
    <row r="448" spans="2:13">
      <c r="B448" s="54" t="str">
        <f>IF('2. HIC'!$C448="","",'2. HIC'!$C448)</f>
        <v/>
      </c>
      <c r="C448" s="55" t="str">
        <f>IF('2. HIC'!$D448="","",'2. HIC'!$D448)</f>
        <v/>
      </c>
      <c r="D448" s="60"/>
      <c r="E448" s="61"/>
      <c r="F448" s="61"/>
      <c r="G448" s="58"/>
      <c r="H448" s="58"/>
      <c r="I448" s="59" t="str">
        <f t="shared" si="12"/>
        <v>No</v>
      </c>
      <c r="J448" s="61"/>
      <c r="K448" s="58"/>
      <c r="L448" s="58"/>
      <c r="M448" s="59" t="str">
        <f t="shared" si="13"/>
        <v>No</v>
      </c>
    </row>
    <row r="449" spans="2:13">
      <c r="B449" s="54" t="str">
        <f>IF('2. HIC'!$C449="","",'2. HIC'!$C449)</f>
        <v/>
      </c>
      <c r="C449" s="55" t="str">
        <f>IF('2. HIC'!$D449="","",'2. HIC'!$D449)</f>
        <v/>
      </c>
      <c r="D449" s="60"/>
      <c r="E449" s="61"/>
      <c r="F449" s="61"/>
      <c r="G449" s="58"/>
      <c r="H449" s="58"/>
      <c r="I449" s="59" t="str">
        <f t="shared" si="12"/>
        <v>No</v>
      </c>
      <c r="J449" s="61"/>
      <c r="K449" s="58"/>
      <c r="L449" s="58"/>
      <c r="M449" s="59" t="str">
        <f t="shared" si="13"/>
        <v>No</v>
      </c>
    </row>
    <row r="450" spans="2:13">
      <c r="B450" s="54" t="str">
        <f>IF('2. HIC'!$C450="","",'2. HIC'!$C450)</f>
        <v/>
      </c>
      <c r="C450" s="55" t="str">
        <f>IF('2. HIC'!$D450="","",'2. HIC'!$D450)</f>
        <v/>
      </c>
      <c r="D450" s="60"/>
      <c r="E450" s="61"/>
      <c r="F450" s="61"/>
      <c r="G450" s="58"/>
      <c r="H450" s="58"/>
      <c r="I450" s="59" t="str">
        <f t="shared" si="12"/>
        <v>No</v>
      </c>
      <c r="J450" s="61"/>
      <c r="K450" s="58"/>
      <c r="L450" s="58"/>
      <c r="M450" s="59" t="str">
        <f t="shared" si="13"/>
        <v>No</v>
      </c>
    </row>
    <row r="451" spans="2:13">
      <c r="B451" s="54" t="str">
        <f>IF('2. HIC'!$C451="","",'2. HIC'!$C451)</f>
        <v/>
      </c>
      <c r="C451" s="55" t="str">
        <f>IF('2. HIC'!$D451="","",'2. HIC'!$D451)</f>
        <v/>
      </c>
      <c r="D451" s="60"/>
      <c r="E451" s="61"/>
      <c r="F451" s="61"/>
      <c r="G451" s="58"/>
      <c r="H451" s="58"/>
      <c r="I451" s="59" t="str">
        <f t="shared" si="12"/>
        <v>No</v>
      </c>
      <c r="J451" s="61"/>
      <c r="K451" s="58"/>
      <c r="L451" s="58"/>
      <c r="M451" s="59" t="str">
        <f t="shared" si="13"/>
        <v>No</v>
      </c>
    </row>
    <row r="452" spans="2:13">
      <c r="B452" s="54" t="str">
        <f>IF('2. HIC'!$C452="","",'2. HIC'!$C452)</f>
        <v/>
      </c>
      <c r="C452" s="55" t="str">
        <f>IF('2. HIC'!$D452="","",'2. HIC'!$D452)</f>
        <v/>
      </c>
      <c r="D452" s="60"/>
      <c r="E452" s="61"/>
      <c r="F452" s="61"/>
      <c r="G452" s="58"/>
      <c r="H452" s="58"/>
      <c r="I452" s="59" t="str">
        <f t="shared" si="12"/>
        <v>No</v>
      </c>
      <c r="J452" s="61"/>
      <c r="K452" s="58"/>
      <c r="L452" s="58"/>
      <c r="M452" s="59" t="str">
        <f t="shared" si="13"/>
        <v>No</v>
      </c>
    </row>
    <row r="453" spans="2:13">
      <c r="B453" s="54" t="str">
        <f>IF('2. HIC'!$C453="","",'2. HIC'!$C453)</f>
        <v/>
      </c>
      <c r="C453" s="55" t="str">
        <f>IF('2. HIC'!$D453="","",'2. HIC'!$D453)</f>
        <v/>
      </c>
      <c r="D453" s="60"/>
      <c r="E453" s="61"/>
      <c r="F453" s="61"/>
      <c r="G453" s="58"/>
      <c r="H453" s="58"/>
      <c r="I453" s="59" t="str">
        <f t="shared" si="12"/>
        <v>No</v>
      </c>
      <c r="J453" s="61"/>
      <c r="K453" s="58"/>
      <c r="L453" s="58"/>
      <c r="M453" s="59" t="str">
        <f t="shared" si="13"/>
        <v>No</v>
      </c>
    </row>
    <row r="454" spans="2:13">
      <c r="B454" s="54" t="str">
        <f>IF('2. HIC'!$C454="","",'2. HIC'!$C454)</f>
        <v/>
      </c>
      <c r="C454" s="55" t="str">
        <f>IF('2. HIC'!$D454="","",'2. HIC'!$D454)</f>
        <v/>
      </c>
      <c r="D454" s="60"/>
      <c r="E454" s="61"/>
      <c r="F454" s="61"/>
      <c r="G454" s="58"/>
      <c r="H454" s="58"/>
      <c r="I454" s="59" t="str">
        <f t="shared" si="12"/>
        <v>No</v>
      </c>
      <c r="J454" s="61"/>
      <c r="K454" s="58"/>
      <c r="L454" s="58"/>
      <c r="M454" s="59" t="str">
        <f t="shared" si="13"/>
        <v>No</v>
      </c>
    </row>
    <row r="455" spans="2:13">
      <c r="B455" s="54" t="str">
        <f>IF('2. HIC'!$C455="","",'2. HIC'!$C455)</f>
        <v/>
      </c>
      <c r="C455" s="55" t="str">
        <f>IF('2. HIC'!$D455="","",'2. HIC'!$D455)</f>
        <v/>
      </c>
      <c r="D455" s="60"/>
      <c r="E455" s="61"/>
      <c r="F455" s="61"/>
      <c r="G455" s="58"/>
      <c r="H455" s="58"/>
      <c r="I455" s="59" t="str">
        <f t="shared" si="12"/>
        <v>No</v>
      </c>
      <c r="J455" s="61"/>
      <c r="K455" s="58"/>
      <c r="L455" s="58"/>
      <c r="M455" s="59" t="str">
        <f t="shared" si="13"/>
        <v>No</v>
      </c>
    </row>
    <row r="456" spans="2:13">
      <c r="B456" s="54" t="str">
        <f>IF('2. HIC'!$C456="","",'2. HIC'!$C456)</f>
        <v/>
      </c>
      <c r="C456" s="55" t="str">
        <f>IF('2. HIC'!$D456="","",'2. HIC'!$D456)</f>
        <v/>
      </c>
      <c r="D456" s="60"/>
      <c r="E456" s="61"/>
      <c r="F456" s="61"/>
      <c r="G456" s="58"/>
      <c r="H456" s="58"/>
      <c r="I456" s="59" t="str">
        <f t="shared" si="12"/>
        <v>No</v>
      </c>
      <c r="J456" s="61"/>
      <c r="K456" s="58"/>
      <c r="L456" s="58"/>
      <c r="M456" s="59" t="str">
        <f t="shared" si="13"/>
        <v>No</v>
      </c>
    </row>
    <row r="457" spans="2:13">
      <c r="B457" s="54" t="str">
        <f>IF('2. HIC'!$C457="","",'2. HIC'!$C457)</f>
        <v/>
      </c>
      <c r="C457" s="55" t="str">
        <f>IF('2. HIC'!$D457="","",'2. HIC'!$D457)</f>
        <v/>
      </c>
      <c r="D457" s="60"/>
      <c r="E457" s="61"/>
      <c r="F457" s="61"/>
      <c r="G457" s="58"/>
      <c r="H457" s="58"/>
      <c r="I457" s="59" t="str">
        <f t="shared" si="12"/>
        <v>No</v>
      </c>
      <c r="J457" s="61"/>
      <c r="K457" s="58"/>
      <c r="L457" s="58"/>
      <c r="M457" s="59" t="str">
        <f t="shared" si="13"/>
        <v>No</v>
      </c>
    </row>
    <row r="458" spans="2:13">
      <c r="B458" s="54" t="str">
        <f>IF('2. HIC'!$C458="","",'2. HIC'!$C458)</f>
        <v/>
      </c>
      <c r="C458" s="55" t="str">
        <f>IF('2. HIC'!$D458="","",'2. HIC'!$D458)</f>
        <v/>
      </c>
      <c r="D458" s="60"/>
      <c r="E458" s="61"/>
      <c r="F458" s="61"/>
      <c r="G458" s="58"/>
      <c r="H458" s="58"/>
      <c r="I458" s="59" t="str">
        <f t="shared" ref="I458:I500" si="14">IF(OR(AND($G458="Medium",$H458="High"),AND($G458="High",$H458="High"),AND($G458="High",$H458="Medium")),"Yes","No")</f>
        <v>No</v>
      </c>
      <c r="J458" s="61"/>
      <c r="K458" s="58"/>
      <c r="L458" s="58"/>
      <c r="M458" s="59" t="str">
        <f t="shared" ref="M458:M500" si="15">IF(OR(AND($K458="Medium",$L458="High"),AND($K458="High",$L458="High"),AND($K458="High",$L458="Medium")),"Yes","No")</f>
        <v>No</v>
      </c>
    </row>
    <row r="459" spans="2:13">
      <c r="B459" s="54" t="str">
        <f>IF('2. HIC'!$C459="","",'2. HIC'!$C459)</f>
        <v/>
      </c>
      <c r="C459" s="55" t="str">
        <f>IF('2. HIC'!$D459="","",'2. HIC'!$D459)</f>
        <v/>
      </c>
      <c r="D459" s="60"/>
      <c r="E459" s="61"/>
      <c r="F459" s="61"/>
      <c r="G459" s="58"/>
      <c r="H459" s="58"/>
      <c r="I459" s="59" t="str">
        <f t="shared" si="14"/>
        <v>No</v>
      </c>
      <c r="J459" s="61"/>
      <c r="K459" s="58"/>
      <c r="L459" s="58"/>
      <c r="M459" s="59" t="str">
        <f t="shared" si="15"/>
        <v>No</v>
      </c>
    </row>
    <row r="460" spans="2:13">
      <c r="B460" s="54" t="str">
        <f>IF('2. HIC'!$C460="","",'2. HIC'!$C460)</f>
        <v/>
      </c>
      <c r="C460" s="55" t="str">
        <f>IF('2. HIC'!$D460="","",'2. HIC'!$D460)</f>
        <v/>
      </c>
      <c r="D460" s="60"/>
      <c r="E460" s="61"/>
      <c r="F460" s="61"/>
      <c r="G460" s="58"/>
      <c r="H460" s="58"/>
      <c r="I460" s="59" t="str">
        <f t="shared" si="14"/>
        <v>No</v>
      </c>
      <c r="J460" s="61"/>
      <c r="K460" s="58"/>
      <c r="L460" s="58"/>
      <c r="M460" s="59" t="str">
        <f t="shared" si="15"/>
        <v>No</v>
      </c>
    </row>
    <row r="461" spans="2:13">
      <c r="B461" s="54" t="str">
        <f>IF('2. HIC'!$C461="","",'2. HIC'!$C461)</f>
        <v/>
      </c>
      <c r="C461" s="55" t="str">
        <f>IF('2. HIC'!$D461="","",'2. HIC'!$D461)</f>
        <v/>
      </c>
      <c r="D461" s="60"/>
      <c r="E461" s="61"/>
      <c r="F461" s="61"/>
      <c r="G461" s="58"/>
      <c r="H461" s="58"/>
      <c r="I461" s="59" t="str">
        <f t="shared" si="14"/>
        <v>No</v>
      </c>
      <c r="J461" s="61"/>
      <c r="K461" s="58"/>
      <c r="L461" s="58"/>
      <c r="M461" s="59" t="str">
        <f t="shared" si="15"/>
        <v>No</v>
      </c>
    </row>
    <row r="462" spans="2:13">
      <c r="B462" s="54" t="str">
        <f>IF('2. HIC'!$C462="","",'2. HIC'!$C462)</f>
        <v/>
      </c>
      <c r="C462" s="55" t="str">
        <f>IF('2. HIC'!$D462="","",'2. HIC'!$D462)</f>
        <v/>
      </c>
      <c r="D462" s="60"/>
      <c r="E462" s="61"/>
      <c r="F462" s="61"/>
      <c r="G462" s="58"/>
      <c r="H462" s="58"/>
      <c r="I462" s="59" t="str">
        <f t="shared" si="14"/>
        <v>No</v>
      </c>
      <c r="J462" s="61"/>
      <c r="K462" s="58"/>
      <c r="L462" s="58"/>
      <c r="M462" s="59" t="str">
        <f t="shared" si="15"/>
        <v>No</v>
      </c>
    </row>
    <row r="463" spans="2:13">
      <c r="B463" s="54" t="str">
        <f>IF('2. HIC'!$C463="","",'2. HIC'!$C463)</f>
        <v/>
      </c>
      <c r="C463" s="55" t="str">
        <f>IF('2. HIC'!$D463="","",'2. HIC'!$D463)</f>
        <v/>
      </c>
      <c r="D463" s="60"/>
      <c r="E463" s="61"/>
      <c r="F463" s="61"/>
      <c r="G463" s="58"/>
      <c r="H463" s="58"/>
      <c r="I463" s="59" t="str">
        <f t="shared" si="14"/>
        <v>No</v>
      </c>
      <c r="J463" s="61"/>
      <c r="K463" s="58"/>
      <c r="L463" s="58"/>
      <c r="M463" s="59" t="str">
        <f t="shared" si="15"/>
        <v>No</v>
      </c>
    </row>
    <row r="464" spans="2:13">
      <c r="B464" s="54" t="str">
        <f>IF('2. HIC'!$C464="","",'2. HIC'!$C464)</f>
        <v/>
      </c>
      <c r="C464" s="55" t="str">
        <f>IF('2. HIC'!$D464="","",'2. HIC'!$D464)</f>
        <v/>
      </c>
      <c r="D464" s="60"/>
      <c r="E464" s="61"/>
      <c r="F464" s="61"/>
      <c r="G464" s="58"/>
      <c r="H464" s="58"/>
      <c r="I464" s="59" t="str">
        <f t="shared" si="14"/>
        <v>No</v>
      </c>
      <c r="J464" s="61"/>
      <c r="K464" s="58"/>
      <c r="L464" s="58"/>
      <c r="M464" s="59" t="str">
        <f t="shared" si="15"/>
        <v>No</v>
      </c>
    </row>
    <row r="465" spans="2:13">
      <c r="B465" s="54" t="str">
        <f>IF('2. HIC'!$C465="","",'2. HIC'!$C465)</f>
        <v/>
      </c>
      <c r="C465" s="55" t="str">
        <f>IF('2. HIC'!$D465="","",'2. HIC'!$D465)</f>
        <v/>
      </c>
      <c r="D465" s="60"/>
      <c r="E465" s="61"/>
      <c r="F465" s="61"/>
      <c r="G465" s="58"/>
      <c r="H465" s="58"/>
      <c r="I465" s="59" t="str">
        <f t="shared" si="14"/>
        <v>No</v>
      </c>
      <c r="J465" s="61"/>
      <c r="K465" s="58"/>
      <c r="L465" s="58"/>
      <c r="M465" s="59" t="str">
        <f t="shared" si="15"/>
        <v>No</v>
      </c>
    </row>
    <row r="466" spans="2:13">
      <c r="B466" s="54" t="str">
        <f>IF('2. HIC'!$C466="","",'2. HIC'!$C466)</f>
        <v/>
      </c>
      <c r="C466" s="55" t="str">
        <f>IF('2. HIC'!$D466="","",'2. HIC'!$D466)</f>
        <v/>
      </c>
      <c r="D466" s="60"/>
      <c r="E466" s="61"/>
      <c r="F466" s="61"/>
      <c r="G466" s="58"/>
      <c r="H466" s="58"/>
      <c r="I466" s="59" t="str">
        <f t="shared" si="14"/>
        <v>No</v>
      </c>
      <c r="J466" s="61"/>
      <c r="K466" s="58"/>
      <c r="L466" s="58"/>
      <c r="M466" s="59" t="str">
        <f t="shared" si="15"/>
        <v>No</v>
      </c>
    </row>
    <row r="467" spans="2:13">
      <c r="B467" s="54" t="str">
        <f>IF('2. HIC'!$C467="","",'2. HIC'!$C467)</f>
        <v/>
      </c>
      <c r="C467" s="55" t="str">
        <f>IF('2. HIC'!$D467="","",'2. HIC'!$D467)</f>
        <v/>
      </c>
      <c r="D467" s="60"/>
      <c r="E467" s="61"/>
      <c r="F467" s="61"/>
      <c r="G467" s="58"/>
      <c r="H467" s="58"/>
      <c r="I467" s="59" t="str">
        <f t="shared" si="14"/>
        <v>No</v>
      </c>
      <c r="J467" s="61"/>
      <c r="K467" s="58"/>
      <c r="L467" s="58"/>
      <c r="M467" s="59" t="str">
        <f t="shared" si="15"/>
        <v>No</v>
      </c>
    </row>
    <row r="468" spans="2:13">
      <c r="B468" s="54" t="str">
        <f>IF('2. HIC'!$C468="","",'2. HIC'!$C468)</f>
        <v/>
      </c>
      <c r="C468" s="55" t="str">
        <f>IF('2. HIC'!$D468="","",'2. HIC'!$D468)</f>
        <v/>
      </c>
      <c r="D468" s="60"/>
      <c r="E468" s="61"/>
      <c r="F468" s="61"/>
      <c r="G468" s="58"/>
      <c r="H468" s="58"/>
      <c r="I468" s="59" t="str">
        <f t="shared" si="14"/>
        <v>No</v>
      </c>
      <c r="J468" s="61"/>
      <c r="K468" s="58"/>
      <c r="L468" s="58"/>
      <c r="M468" s="59" t="str">
        <f t="shared" si="15"/>
        <v>No</v>
      </c>
    </row>
    <row r="469" spans="2:13">
      <c r="B469" s="54" t="str">
        <f>IF('2. HIC'!$C469="","",'2. HIC'!$C469)</f>
        <v/>
      </c>
      <c r="C469" s="55" t="str">
        <f>IF('2. HIC'!$D469="","",'2. HIC'!$D469)</f>
        <v/>
      </c>
      <c r="D469" s="60"/>
      <c r="E469" s="61"/>
      <c r="F469" s="61"/>
      <c r="G469" s="58"/>
      <c r="H469" s="58"/>
      <c r="I469" s="59" t="str">
        <f t="shared" si="14"/>
        <v>No</v>
      </c>
      <c r="J469" s="61"/>
      <c r="K469" s="58"/>
      <c r="L469" s="58"/>
      <c r="M469" s="59" t="str">
        <f t="shared" si="15"/>
        <v>No</v>
      </c>
    </row>
    <row r="470" spans="2:13">
      <c r="B470" s="54" t="str">
        <f>IF('2. HIC'!$C470="","",'2. HIC'!$C470)</f>
        <v/>
      </c>
      <c r="C470" s="55" t="str">
        <f>IF('2. HIC'!$D470="","",'2. HIC'!$D470)</f>
        <v/>
      </c>
      <c r="D470" s="60"/>
      <c r="E470" s="61"/>
      <c r="F470" s="61"/>
      <c r="G470" s="58"/>
      <c r="H470" s="58"/>
      <c r="I470" s="59" t="str">
        <f t="shared" si="14"/>
        <v>No</v>
      </c>
      <c r="J470" s="61"/>
      <c r="K470" s="58"/>
      <c r="L470" s="58"/>
      <c r="M470" s="59" t="str">
        <f t="shared" si="15"/>
        <v>No</v>
      </c>
    </row>
    <row r="471" spans="2:13">
      <c r="B471" s="54" t="str">
        <f>IF('2. HIC'!$C471="","",'2. HIC'!$C471)</f>
        <v/>
      </c>
      <c r="C471" s="55" t="str">
        <f>IF('2. HIC'!$D471="","",'2. HIC'!$D471)</f>
        <v/>
      </c>
      <c r="D471" s="60"/>
      <c r="E471" s="61"/>
      <c r="F471" s="61"/>
      <c r="G471" s="58"/>
      <c r="H471" s="58"/>
      <c r="I471" s="59" t="str">
        <f t="shared" si="14"/>
        <v>No</v>
      </c>
      <c r="J471" s="61"/>
      <c r="K471" s="58"/>
      <c r="L471" s="58"/>
      <c r="M471" s="59" t="str">
        <f t="shared" si="15"/>
        <v>No</v>
      </c>
    </row>
    <row r="472" spans="2:13">
      <c r="B472" s="54" t="str">
        <f>IF('2. HIC'!$C472="","",'2. HIC'!$C472)</f>
        <v/>
      </c>
      <c r="C472" s="55" t="str">
        <f>IF('2. HIC'!$D472="","",'2. HIC'!$D472)</f>
        <v/>
      </c>
      <c r="D472" s="60"/>
      <c r="E472" s="61"/>
      <c r="F472" s="61"/>
      <c r="G472" s="58"/>
      <c r="H472" s="58"/>
      <c r="I472" s="59" t="str">
        <f t="shared" si="14"/>
        <v>No</v>
      </c>
      <c r="J472" s="61"/>
      <c r="K472" s="58"/>
      <c r="L472" s="58"/>
      <c r="M472" s="59" t="str">
        <f t="shared" si="15"/>
        <v>No</v>
      </c>
    </row>
    <row r="473" spans="2:13">
      <c r="B473" s="54" t="str">
        <f>IF('2. HIC'!$C473="","",'2. HIC'!$C473)</f>
        <v/>
      </c>
      <c r="C473" s="55" t="str">
        <f>IF('2. HIC'!$D473="","",'2. HIC'!$D473)</f>
        <v/>
      </c>
      <c r="D473" s="60"/>
      <c r="E473" s="61"/>
      <c r="F473" s="61"/>
      <c r="G473" s="58"/>
      <c r="H473" s="58"/>
      <c r="I473" s="59" t="str">
        <f t="shared" si="14"/>
        <v>No</v>
      </c>
      <c r="J473" s="61"/>
      <c r="K473" s="58"/>
      <c r="L473" s="58"/>
      <c r="M473" s="59" t="str">
        <f t="shared" si="15"/>
        <v>No</v>
      </c>
    </row>
    <row r="474" spans="2:13">
      <c r="B474" s="54" t="str">
        <f>IF('2. HIC'!$C474="","",'2. HIC'!$C474)</f>
        <v/>
      </c>
      <c r="C474" s="55" t="str">
        <f>IF('2. HIC'!$D474="","",'2. HIC'!$D474)</f>
        <v/>
      </c>
      <c r="D474" s="60"/>
      <c r="E474" s="61"/>
      <c r="F474" s="61"/>
      <c r="G474" s="58"/>
      <c r="H474" s="58"/>
      <c r="I474" s="59" t="str">
        <f t="shared" si="14"/>
        <v>No</v>
      </c>
      <c r="J474" s="61"/>
      <c r="K474" s="58"/>
      <c r="L474" s="58"/>
      <c r="M474" s="59" t="str">
        <f t="shared" si="15"/>
        <v>No</v>
      </c>
    </row>
    <row r="475" spans="2:13">
      <c r="B475" s="54" t="str">
        <f>IF('2. HIC'!$C475="","",'2. HIC'!$C475)</f>
        <v/>
      </c>
      <c r="C475" s="55" t="str">
        <f>IF('2. HIC'!$D475="","",'2. HIC'!$D475)</f>
        <v/>
      </c>
      <c r="D475" s="60"/>
      <c r="E475" s="61"/>
      <c r="F475" s="61"/>
      <c r="G475" s="58"/>
      <c r="H475" s="58"/>
      <c r="I475" s="59" t="str">
        <f t="shared" si="14"/>
        <v>No</v>
      </c>
      <c r="J475" s="61"/>
      <c r="K475" s="58"/>
      <c r="L475" s="58"/>
      <c r="M475" s="59" t="str">
        <f t="shared" si="15"/>
        <v>No</v>
      </c>
    </row>
    <row r="476" spans="2:13">
      <c r="B476" s="54" t="str">
        <f>IF('2. HIC'!$C476="","",'2. HIC'!$C476)</f>
        <v/>
      </c>
      <c r="C476" s="55" t="str">
        <f>IF('2. HIC'!$D476="","",'2. HIC'!$D476)</f>
        <v/>
      </c>
      <c r="D476" s="60"/>
      <c r="E476" s="61"/>
      <c r="F476" s="61"/>
      <c r="G476" s="58"/>
      <c r="H476" s="58"/>
      <c r="I476" s="59" t="str">
        <f t="shared" si="14"/>
        <v>No</v>
      </c>
      <c r="J476" s="61"/>
      <c r="K476" s="58"/>
      <c r="L476" s="58"/>
      <c r="M476" s="59" t="str">
        <f t="shared" si="15"/>
        <v>No</v>
      </c>
    </row>
    <row r="477" spans="2:13">
      <c r="B477" s="54" t="str">
        <f>IF('2. HIC'!$C477="","",'2. HIC'!$C477)</f>
        <v/>
      </c>
      <c r="C477" s="55" t="str">
        <f>IF('2. HIC'!$D477="","",'2. HIC'!$D477)</f>
        <v/>
      </c>
      <c r="D477" s="60"/>
      <c r="E477" s="61"/>
      <c r="F477" s="61"/>
      <c r="G477" s="58"/>
      <c r="H477" s="58"/>
      <c r="I477" s="59" t="str">
        <f t="shared" si="14"/>
        <v>No</v>
      </c>
      <c r="J477" s="61"/>
      <c r="K477" s="58"/>
      <c r="L477" s="58"/>
      <c r="M477" s="59" t="str">
        <f t="shared" si="15"/>
        <v>No</v>
      </c>
    </row>
    <row r="478" spans="2:13">
      <c r="B478" s="54" t="str">
        <f>IF('2. HIC'!$C478="","",'2. HIC'!$C478)</f>
        <v/>
      </c>
      <c r="C478" s="55" t="str">
        <f>IF('2. HIC'!$D478="","",'2. HIC'!$D478)</f>
        <v/>
      </c>
      <c r="D478" s="60"/>
      <c r="E478" s="61"/>
      <c r="F478" s="61"/>
      <c r="G478" s="58"/>
      <c r="H478" s="58"/>
      <c r="I478" s="59" t="str">
        <f t="shared" si="14"/>
        <v>No</v>
      </c>
      <c r="J478" s="61"/>
      <c r="K478" s="58"/>
      <c r="L478" s="58"/>
      <c r="M478" s="59" t="str">
        <f t="shared" si="15"/>
        <v>No</v>
      </c>
    </row>
    <row r="479" spans="2:13">
      <c r="B479" s="54" t="str">
        <f>IF('2. HIC'!$C479="","",'2. HIC'!$C479)</f>
        <v/>
      </c>
      <c r="C479" s="55" t="str">
        <f>IF('2. HIC'!$D479="","",'2. HIC'!$D479)</f>
        <v/>
      </c>
      <c r="D479" s="60"/>
      <c r="E479" s="61"/>
      <c r="F479" s="61"/>
      <c r="G479" s="58"/>
      <c r="H479" s="58"/>
      <c r="I479" s="59" t="str">
        <f t="shared" si="14"/>
        <v>No</v>
      </c>
      <c r="J479" s="61"/>
      <c r="K479" s="58"/>
      <c r="L479" s="58"/>
      <c r="M479" s="59" t="str">
        <f t="shared" si="15"/>
        <v>No</v>
      </c>
    </row>
    <row r="480" spans="2:13">
      <c r="B480" s="54" t="str">
        <f>IF('2. HIC'!$C480="","",'2. HIC'!$C480)</f>
        <v/>
      </c>
      <c r="C480" s="55" t="str">
        <f>IF('2. HIC'!$D480="","",'2. HIC'!$D480)</f>
        <v/>
      </c>
      <c r="D480" s="60"/>
      <c r="E480" s="61"/>
      <c r="F480" s="61"/>
      <c r="G480" s="58"/>
      <c r="H480" s="58"/>
      <c r="I480" s="59" t="str">
        <f t="shared" si="14"/>
        <v>No</v>
      </c>
      <c r="J480" s="61"/>
      <c r="K480" s="58"/>
      <c r="L480" s="58"/>
      <c r="M480" s="59" t="str">
        <f t="shared" si="15"/>
        <v>No</v>
      </c>
    </row>
    <row r="481" spans="2:13">
      <c r="B481" s="54" t="str">
        <f>IF('2. HIC'!$C481="","",'2. HIC'!$C481)</f>
        <v/>
      </c>
      <c r="C481" s="55" t="str">
        <f>IF('2. HIC'!$D481="","",'2. HIC'!$D481)</f>
        <v/>
      </c>
      <c r="D481" s="60"/>
      <c r="E481" s="61"/>
      <c r="F481" s="61"/>
      <c r="G481" s="58"/>
      <c r="H481" s="58"/>
      <c r="I481" s="59" t="str">
        <f t="shared" si="14"/>
        <v>No</v>
      </c>
      <c r="J481" s="61"/>
      <c r="K481" s="58"/>
      <c r="L481" s="58"/>
      <c r="M481" s="59" t="str">
        <f t="shared" si="15"/>
        <v>No</v>
      </c>
    </row>
    <row r="482" spans="2:13">
      <c r="B482" s="54" t="str">
        <f>IF('2. HIC'!$C482="","",'2. HIC'!$C482)</f>
        <v/>
      </c>
      <c r="C482" s="55" t="str">
        <f>IF('2. HIC'!$D482="","",'2. HIC'!$D482)</f>
        <v/>
      </c>
      <c r="D482" s="60"/>
      <c r="E482" s="61"/>
      <c r="F482" s="61"/>
      <c r="G482" s="58"/>
      <c r="H482" s="58"/>
      <c r="I482" s="59" t="str">
        <f t="shared" si="14"/>
        <v>No</v>
      </c>
      <c r="J482" s="61"/>
      <c r="K482" s="58"/>
      <c r="L482" s="58"/>
      <c r="M482" s="59" t="str">
        <f t="shared" si="15"/>
        <v>No</v>
      </c>
    </row>
    <row r="483" spans="2:13">
      <c r="B483" s="54" t="str">
        <f>IF('2. HIC'!$C483="","",'2. HIC'!$C483)</f>
        <v/>
      </c>
      <c r="C483" s="55" t="str">
        <f>IF('2. HIC'!$D483="","",'2. HIC'!$D483)</f>
        <v/>
      </c>
      <c r="D483" s="60"/>
      <c r="E483" s="61"/>
      <c r="F483" s="61"/>
      <c r="G483" s="58"/>
      <c r="H483" s="58"/>
      <c r="I483" s="59" t="str">
        <f t="shared" si="14"/>
        <v>No</v>
      </c>
      <c r="J483" s="61"/>
      <c r="K483" s="58"/>
      <c r="L483" s="58"/>
      <c r="M483" s="59" t="str">
        <f t="shared" si="15"/>
        <v>No</v>
      </c>
    </row>
    <row r="484" spans="2:13">
      <c r="B484" s="54" t="str">
        <f>IF('2. HIC'!$C484="","",'2. HIC'!$C484)</f>
        <v/>
      </c>
      <c r="C484" s="55" t="str">
        <f>IF('2. HIC'!$D484="","",'2. HIC'!$D484)</f>
        <v/>
      </c>
      <c r="D484" s="60"/>
      <c r="E484" s="61"/>
      <c r="F484" s="61"/>
      <c r="G484" s="58"/>
      <c r="H484" s="58"/>
      <c r="I484" s="59" t="str">
        <f t="shared" si="14"/>
        <v>No</v>
      </c>
      <c r="J484" s="61"/>
      <c r="K484" s="58"/>
      <c r="L484" s="58"/>
      <c r="M484" s="59" t="str">
        <f t="shared" si="15"/>
        <v>No</v>
      </c>
    </row>
    <row r="485" spans="2:13">
      <c r="B485" s="54" t="str">
        <f>IF('2. HIC'!$C485="","",'2. HIC'!$C485)</f>
        <v/>
      </c>
      <c r="C485" s="55" t="str">
        <f>IF('2. HIC'!$D485="","",'2. HIC'!$D485)</f>
        <v/>
      </c>
      <c r="D485" s="60"/>
      <c r="E485" s="61"/>
      <c r="F485" s="61"/>
      <c r="G485" s="58"/>
      <c r="H485" s="58"/>
      <c r="I485" s="59" t="str">
        <f t="shared" si="14"/>
        <v>No</v>
      </c>
      <c r="J485" s="61"/>
      <c r="K485" s="58"/>
      <c r="L485" s="58"/>
      <c r="M485" s="59" t="str">
        <f t="shared" si="15"/>
        <v>No</v>
      </c>
    </row>
    <row r="486" spans="2:13">
      <c r="B486" s="54" t="str">
        <f>IF('2. HIC'!$C486="","",'2. HIC'!$C486)</f>
        <v/>
      </c>
      <c r="C486" s="55" t="str">
        <f>IF('2. HIC'!$D486="","",'2. HIC'!$D486)</f>
        <v/>
      </c>
      <c r="D486" s="60"/>
      <c r="E486" s="61"/>
      <c r="F486" s="61"/>
      <c r="G486" s="58"/>
      <c r="H486" s="58"/>
      <c r="I486" s="59" t="str">
        <f t="shared" si="14"/>
        <v>No</v>
      </c>
      <c r="J486" s="61"/>
      <c r="K486" s="58"/>
      <c r="L486" s="58"/>
      <c r="M486" s="59" t="str">
        <f t="shared" si="15"/>
        <v>No</v>
      </c>
    </row>
    <row r="487" spans="2:13">
      <c r="B487" s="54" t="str">
        <f>IF('2. HIC'!$C487="","",'2. HIC'!$C487)</f>
        <v/>
      </c>
      <c r="C487" s="55" t="str">
        <f>IF('2. HIC'!$D487="","",'2. HIC'!$D487)</f>
        <v/>
      </c>
      <c r="D487" s="60"/>
      <c r="E487" s="61"/>
      <c r="F487" s="61"/>
      <c r="G487" s="58"/>
      <c r="H487" s="58"/>
      <c r="I487" s="59" t="str">
        <f t="shared" si="14"/>
        <v>No</v>
      </c>
      <c r="J487" s="61"/>
      <c r="K487" s="58"/>
      <c r="L487" s="58"/>
      <c r="M487" s="59" t="str">
        <f t="shared" si="15"/>
        <v>No</v>
      </c>
    </row>
    <row r="488" spans="2:13">
      <c r="B488" s="54" t="str">
        <f>IF('2. HIC'!$C488="","",'2. HIC'!$C488)</f>
        <v/>
      </c>
      <c r="C488" s="55" t="str">
        <f>IF('2. HIC'!$D488="","",'2. HIC'!$D488)</f>
        <v/>
      </c>
      <c r="D488" s="60"/>
      <c r="E488" s="61"/>
      <c r="F488" s="61"/>
      <c r="G488" s="58"/>
      <c r="H488" s="58"/>
      <c r="I488" s="59" t="str">
        <f t="shared" si="14"/>
        <v>No</v>
      </c>
      <c r="J488" s="61"/>
      <c r="K488" s="58"/>
      <c r="L488" s="58"/>
      <c r="M488" s="59" t="str">
        <f t="shared" si="15"/>
        <v>No</v>
      </c>
    </row>
    <row r="489" spans="2:13">
      <c r="B489" s="54" t="str">
        <f>IF('2. HIC'!$C489="","",'2. HIC'!$C489)</f>
        <v/>
      </c>
      <c r="C489" s="55" t="str">
        <f>IF('2. HIC'!$D489="","",'2. HIC'!$D489)</f>
        <v/>
      </c>
      <c r="D489" s="60"/>
      <c r="E489" s="61"/>
      <c r="F489" s="61"/>
      <c r="G489" s="58"/>
      <c r="H489" s="58"/>
      <c r="I489" s="59" t="str">
        <f t="shared" si="14"/>
        <v>No</v>
      </c>
      <c r="J489" s="61"/>
      <c r="K489" s="58"/>
      <c r="L489" s="58"/>
      <c r="M489" s="59" t="str">
        <f t="shared" si="15"/>
        <v>No</v>
      </c>
    </row>
    <row r="490" spans="2:13">
      <c r="B490" s="54" t="str">
        <f>IF('2. HIC'!$C490="","",'2. HIC'!$C490)</f>
        <v/>
      </c>
      <c r="C490" s="55" t="str">
        <f>IF('2. HIC'!$D490="","",'2. HIC'!$D490)</f>
        <v/>
      </c>
      <c r="D490" s="60"/>
      <c r="E490" s="61"/>
      <c r="F490" s="61"/>
      <c r="G490" s="58"/>
      <c r="H490" s="58"/>
      <c r="I490" s="59" t="str">
        <f t="shared" si="14"/>
        <v>No</v>
      </c>
      <c r="J490" s="61"/>
      <c r="K490" s="58"/>
      <c r="L490" s="58"/>
      <c r="M490" s="59" t="str">
        <f t="shared" si="15"/>
        <v>No</v>
      </c>
    </row>
    <row r="491" spans="2:13">
      <c r="B491" s="54" t="str">
        <f>IF('2. HIC'!$C491="","",'2. HIC'!$C491)</f>
        <v/>
      </c>
      <c r="C491" s="55" t="str">
        <f>IF('2. HIC'!$D491="","",'2. HIC'!$D491)</f>
        <v/>
      </c>
      <c r="D491" s="60"/>
      <c r="E491" s="61"/>
      <c r="F491" s="61"/>
      <c r="G491" s="58"/>
      <c r="H491" s="58"/>
      <c r="I491" s="59" t="str">
        <f t="shared" si="14"/>
        <v>No</v>
      </c>
      <c r="J491" s="61"/>
      <c r="K491" s="58"/>
      <c r="L491" s="58"/>
      <c r="M491" s="59" t="str">
        <f t="shared" si="15"/>
        <v>No</v>
      </c>
    </row>
    <row r="492" spans="2:13">
      <c r="B492" s="54" t="str">
        <f>IF('2. HIC'!$C492="","",'2. HIC'!$C492)</f>
        <v/>
      </c>
      <c r="C492" s="55" t="str">
        <f>IF('2. HIC'!$D492="","",'2. HIC'!$D492)</f>
        <v/>
      </c>
      <c r="D492" s="60"/>
      <c r="E492" s="61"/>
      <c r="F492" s="61"/>
      <c r="G492" s="58"/>
      <c r="H492" s="58"/>
      <c r="I492" s="59" t="str">
        <f t="shared" si="14"/>
        <v>No</v>
      </c>
      <c r="J492" s="61"/>
      <c r="K492" s="58"/>
      <c r="L492" s="58"/>
      <c r="M492" s="59" t="str">
        <f t="shared" si="15"/>
        <v>No</v>
      </c>
    </row>
    <row r="493" spans="2:13">
      <c r="B493" s="54" t="str">
        <f>IF('2. HIC'!$C493="","",'2. HIC'!$C493)</f>
        <v/>
      </c>
      <c r="C493" s="55" t="str">
        <f>IF('2. HIC'!$D493="","",'2. HIC'!$D493)</f>
        <v/>
      </c>
      <c r="D493" s="60"/>
      <c r="E493" s="61"/>
      <c r="F493" s="61"/>
      <c r="G493" s="58"/>
      <c r="H493" s="58"/>
      <c r="I493" s="59" t="str">
        <f t="shared" si="14"/>
        <v>No</v>
      </c>
      <c r="J493" s="61"/>
      <c r="K493" s="58"/>
      <c r="L493" s="58"/>
      <c r="M493" s="59" t="str">
        <f t="shared" si="15"/>
        <v>No</v>
      </c>
    </row>
    <row r="494" spans="2:13">
      <c r="B494" s="54" t="str">
        <f>IF('2. HIC'!$C494="","",'2. HIC'!$C494)</f>
        <v/>
      </c>
      <c r="C494" s="55" t="str">
        <f>IF('2. HIC'!$D494="","",'2. HIC'!$D494)</f>
        <v/>
      </c>
      <c r="D494" s="60"/>
      <c r="E494" s="61"/>
      <c r="F494" s="61"/>
      <c r="G494" s="58"/>
      <c r="H494" s="58"/>
      <c r="I494" s="59" t="str">
        <f t="shared" si="14"/>
        <v>No</v>
      </c>
      <c r="J494" s="61"/>
      <c r="K494" s="58"/>
      <c r="L494" s="58"/>
      <c r="M494" s="59" t="str">
        <f t="shared" si="15"/>
        <v>No</v>
      </c>
    </row>
    <row r="495" spans="2:13">
      <c r="B495" s="54" t="str">
        <f>IF('2. HIC'!$C495="","",'2. HIC'!$C495)</f>
        <v/>
      </c>
      <c r="C495" s="55" t="str">
        <f>IF('2. HIC'!$D495="","",'2. HIC'!$D495)</f>
        <v/>
      </c>
      <c r="D495" s="60"/>
      <c r="E495" s="61"/>
      <c r="F495" s="61"/>
      <c r="G495" s="58"/>
      <c r="H495" s="58"/>
      <c r="I495" s="59" t="str">
        <f t="shared" si="14"/>
        <v>No</v>
      </c>
      <c r="J495" s="61"/>
      <c r="K495" s="58"/>
      <c r="L495" s="58"/>
      <c r="M495" s="59" t="str">
        <f t="shared" si="15"/>
        <v>No</v>
      </c>
    </row>
    <row r="496" spans="2:13">
      <c r="B496" s="54" t="str">
        <f>IF('2. HIC'!$C496="","",'2. HIC'!$C496)</f>
        <v/>
      </c>
      <c r="C496" s="55" t="str">
        <f>IF('2. HIC'!$D496="","",'2. HIC'!$D496)</f>
        <v/>
      </c>
      <c r="D496" s="60"/>
      <c r="E496" s="61"/>
      <c r="F496" s="61"/>
      <c r="G496" s="58"/>
      <c r="H496" s="58"/>
      <c r="I496" s="59" t="str">
        <f t="shared" si="14"/>
        <v>No</v>
      </c>
      <c r="J496" s="61"/>
      <c r="K496" s="58"/>
      <c r="L496" s="58"/>
      <c r="M496" s="59" t="str">
        <f t="shared" si="15"/>
        <v>No</v>
      </c>
    </row>
    <row r="497" spans="2:13">
      <c r="B497" s="54" t="str">
        <f>IF('2. HIC'!$C497="","",'2. HIC'!$C497)</f>
        <v/>
      </c>
      <c r="C497" s="55" t="str">
        <f>IF('2. HIC'!$D497="","",'2. HIC'!$D497)</f>
        <v/>
      </c>
      <c r="D497" s="60"/>
      <c r="E497" s="61"/>
      <c r="F497" s="61"/>
      <c r="G497" s="58"/>
      <c r="H497" s="58"/>
      <c r="I497" s="59" t="str">
        <f t="shared" si="14"/>
        <v>No</v>
      </c>
      <c r="J497" s="61"/>
      <c r="K497" s="58"/>
      <c r="L497" s="58"/>
      <c r="M497" s="59" t="str">
        <f t="shared" si="15"/>
        <v>No</v>
      </c>
    </row>
    <row r="498" spans="2:13">
      <c r="B498" s="54" t="str">
        <f>IF('2. HIC'!$C498="","",'2. HIC'!$C498)</f>
        <v/>
      </c>
      <c r="C498" s="55" t="str">
        <f>IF('2. HIC'!$D498="","",'2. HIC'!$D498)</f>
        <v/>
      </c>
      <c r="D498" s="60"/>
      <c r="E498" s="61"/>
      <c r="F498" s="61"/>
      <c r="G498" s="58"/>
      <c r="H498" s="58"/>
      <c r="I498" s="59" t="str">
        <f t="shared" si="14"/>
        <v>No</v>
      </c>
      <c r="J498" s="61"/>
      <c r="K498" s="58"/>
      <c r="L498" s="58"/>
      <c r="M498" s="59" t="str">
        <f t="shared" si="15"/>
        <v>No</v>
      </c>
    </row>
    <row r="499" spans="2:13">
      <c r="B499" s="54" t="str">
        <f>IF('2. HIC'!$C499="","",'2. HIC'!$C499)</f>
        <v/>
      </c>
      <c r="C499" s="55" t="str">
        <f>IF('2. HIC'!$D499="","",'2. HIC'!$D499)</f>
        <v/>
      </c>
      <c r="D499" s="60"/>
      <c r="E499" s="61"/>
      <c r="F499" s="61"/>
      <c r="G499" s="58"/>
      <c r="H499" s="58"/>
      <c r="I499" s="59" t="str">
        <f t="shared" si="14"/>
        <v>No</v>
      </c>
      <c r="J499" s="61"/>
      <c r="K499" s="58"/>
      <c r="L499" s="58"/>
      <c r="M499" s="59" t="str">
        <f t="shared" si="15"/>
        <v>No</v>
      </c>
    </row>
    <row r="500" spans="2:13">
      <c r="B500" s="54" t="str">
        <f>IF('2. HIC'!$C500="","",'2. HIC'!$C500)</f>
        <v/>
      </c>
      <c r="C500" s="55" t="str">
        <f>IF('2. HIC'!$D500="","",'2. HIC'!$D500)</f>
        <v/>
      </c>
      <c r="D500" s="60"/>
      <c r="E500" s="61"/>
      <c r="F500" s="61"/>
      <c r="G500" s="58"/>
      <c r="H500" s="58"/>
      <c r="I500" s="59" t="str">
        <f t="shared" si="14"/>
        <v>No</v>
      </c>
      <c r="J500" s="61"/>
      <c r="K500" s="58"/>
      <c r="L500" s="58"/>
      <c r="M500" s="59" t="str">
        <f t="shared" si="15"/>
        <v>No</v>
      </c>
    </row>
  </sheetData>
  <sheetProtection formatRows="0"/>
  <mergeCells count="5">
    <mergeCell ref="B2:E2"/>
    <mergeCell ref="B4:M4"/>
    <mergeCell ref="E5:M6"/>
    <mergeCell ref="G7:I7"/>
    <mergeCell ref="K7:M7"/>
  </mergeCells>
  <conditionalFormatting sqref="M9:M500">
    <cfRule type="cellIs" dxfId="41" priority="1" operator="equal">
      <formula>"No"</formula>
    </cfRule>
    <cfRule type="cellIs" dxfId="40" priority="7" operator="equal">
      <formula>"Yes"</formula>
    </cfRule>
  </conditionalFormatting>
  <conditionalFormatting sqref="K9:L500">
    <cfRule type="cellIs" dxfId="39" priority="8" operator="equal">
      <formula>"High"</formula>
    </cfRule>
    <cfRule type="cellIs" dxfId="38" priority="9" operator="equal">
      <formula>"Medium"</formula>
    </cfRule>
    <cfRule type="cellIs" dxfId="37" priority="10" operator="equal">
      <formula>"Low"</formula>
    </cfRule>
  </conditionalFormatting>
  <conditionalFormatting sqref="G9:H500">
    <cfRule type="cellIs" dxfId="36" priority="3" operator="equal">
      <formula>"High"</formula>
    </cfRule>
    <cfRule type="cellIs" dxfId="35" priority="4" operator="equal">
      <formula>"Medium"</formula>
    </cfRule>
    <cfRule type="cellIs" dxfId="34" priority="5" operator="equal">
      <formula>"Low"</formula>
    </cfRule>
  </conditionalFormatting>
  <conditionalFormatting sqref="I9:I500">
    <cfRule type="cellIs" dxfId="33" priority="2" operator="equal">
      <formula>"No"</formula>
    </cfRule>
    <cfRule type="cellIs" dxfId="32" priority="6" operator="equal">
      <formula>"Yes"</formula>
    </cfRule>
  </conditionalFormatting>
  <dataValidations count="1">
    <dataValidation type="list" allowBlank="1" showInputMessage="1" showErrorMessage="1" sqref="G9:H500 K9:L500" xr:uid="{438D3F7E-9A3A-4677-BD7A-7C8973175969}">
      <formula1>"Low, Medium, High"</formula1>
    </dataValidation>
  </dataValidations>
  <pageMargins left="1" right="1" top="1" bottom="1" header="0.5" footer="0.5"/>
  <pageSetup paperSize="9" scale="67" fitToHeight="0" orientation="landscape" r:id="rId1"/>
  <headerFooter>
    <oddHeader>&amp;L&amp;G&amp;RDesign Form 
&amp;"-,Bold"DESIGN RISK ASSESSMENT AND HAZARD IDENTIFICATION CHECKLIST
&amp;10DEFR08-01</oddHeader>
    <oddFooter>&amp;L&amp;"Arial,Regular"&amp;9Company: MWH Treatment
Owner: Design
IFS Doc No.: DEFR/1457937&amp;R&amp;"Arial,Regular"&amp;9Page &amp;P of &amp;N
Revision 3
May 2025</oddFooter>
  </headerFooter>
  <drawing r:id="rId2"/>
  <legacyDrawing r:id="rId3"/>
  <legacyDrawingHF r:id="rId4"/>
  <controls>
    <mc:AlternateContent xmlns:mc="http://schemas.openxmlformats.org/markup-compatibility/2006">
      <mc:Choice Requires="x14">
        <control shapeId="4097" r:id="rId7" name="CommandButton1">
          <controlPr defaultSize="0" autoLine="0" r:id="rId8">
            <anchor moveWithCells="1">
              <from>
                <xdr:col>1</xdr:col>
                <xdr:colOff>0</xdr:colOff>
                <xdr:row>5</xdr:row>
                <xdr:rowOff>0</xdr:rowOff>
              </from>
              <to>
                <xdr:col>2</xdr:col>
                <xdr:colOff>742950</xdr:colOff>
                <xdr:row>6</xdr:row>
                <xdr:rowOff>133350</xdr:rowOff>
              </to>
            </anchor>
          </controlPr>
        </control>
      </mc:Choice>
      <mc:Fallback>
        <control shapeId="4097" r:id="rId7" name="CommandButton1"/>
      </mc:Fallback>
    </mc:AlternateContent>
    <mc:AlternateContent xmlns:mc="http://schemas.openxmlformats.org/markup-compatibility/2006">
      <mc:Choice Requires="x14">
        <control shapeId="4098" r:id="rId5" name="CommandButton2">
          <controlPr defaultSize="0" autoLine="0" r:id="rId6">
            <anchor moveWithCells="1">
              <from>
                <xdr:col>2</xdr:col>
                <xdr:colOff>1358900</xdr:colOff>
                <xdr:row>5</xdr:row>
                <xdr:rowOff>0</xdr:rowOff>
              </from>
              <to>
                <xdr:col>3</xdr:col>
                <xdr:colOff>0</xdr:colOff>
                <xdr:row>6</xdr:row>
                <xdr:rowOff>133350</xdr:rowOff>
              </to>
            </anchor>
          </controlPr>
        </control>
      </mc:Choice>
      <mc:Fallback>
        <control shapeId="4098" r:id="rId5" name="CommandButton2"/>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D18A0-3AD2-4936-BAEE-6695FF1E2536}">
  <sheetPr codeName="Sheet5">
    <pageSetUpPr fitToPage="1"/>
  </sheetPr>
  <dimension ref="A2:AE501"/>
  <sheetViews>
    <sheetView showGridLines="0" zoomScaleNormal="100" zoomScalePageLayoutView="70" workbookViewId="0">
      <pane ySplit="9" topLeftCell="A10" activePane="bottomLeft" state="frozen"/>
      <selection pane="bottomLeft" activeCell="A10" sqref="A10:XFD10"/>
    </sheetView>
  </sheetViews>
  <sheetFormatPr defaultColWidth="10" defaultRowHeight="12.95"/>
  <cols>
    <col min="1" max="1" width="1.5703125" style="18" customWidth="1"/>
    <col min="2" max="2" width="8.140625" style="14" customWidth="1"/>
    <col min="3" max="3" width="40.85546875" style="14" customWidth="1"/>
    <col min="4" max="4" width="40.85546875" style="14" hidden="1" customWidth="1"/>
    <col min="5" max="5" width="25" style="14" customWidth="1"/>
    <col min="6" max="9" width="4.5703125" style="14" customWidth="1"/>
    <col min="10" max="10" width="19.5703125" style="20" customWidth="1"/>
    <col min="11" max="11" width="31.42578125" style="20" customWidth="1"/>
    <col min="12" max="14" width="4.5703125" style="14" customWidth="1"/>
    <col min="15" max="15" width="21" style="14" customWidth="1"/>
    <col min="16" max="16" width="10" style="18"/>
    <col min="17" max="18" width="9.85546875" style="18" customWidth="1"/>
    <col min="19" max="31" width="10" style="18"/>
    <col min="32" max="16384" width="10" style="14"/>
  </cols>
  <sheetData>
    <row r="2" spans="1:31" ht="38.450000000000003" customHeight="1">
      <c r="A2" s="62"/>
      <c r="B2" s="123" t="s">
        <v>535</v>
      </c>
      <c r="C2" s="123"/>
      <c r="D2" s="123"/>
      <c r="E2" s="123"/>
      <c r="F2" s="24"/>
      <c r="G2" s="24"/>
      <c r="H2" s="24"/>
      <c r="I2" s="24"/>
      <c r="J2" s="24"/>
      <c r="K2" s="24"/>
      <c r="L2" s="24"/>
      <c r="M2" s="24"/>
      <c r="N2" s="24"/>
      <c r="O2" s="24"/>
      <c r="P2" s="62"/>
      <c r="Q2" s="62"/>
      <c r="R2" s="62"/>
      <c r="S2" s="62"/>
      <c r="T2" s="62"/>
      <c r="U2" s="62"/>
      <c r="V2" s="62"/>
    </row>
    <row r="3" spans="1:31" s="18" customFormat="1" ht="9" customHeight="1">
      <c r="A3" s="62"/>
      <c r="B3" s="62"/>
      <c r="C3" s="62"/>
      <c r="D3" s="62"/>
      <c r="E3" s="62"/>
      <c r="F3" s="62"/>
      <c r="G3" s="62"/>
      <c r="H3" s="62"/>
      <c r="I3" s="62"/>
      <c r="J3" s="62"/>
      <c r="K3" s="62"/>
      <c r="L3" s="62"/>
      <c r="M3" s="62"/>
      <c r="N3" s="62"/>
      <c r="O3" s="62"/>
      <c r="P3" s="62"/>
      <c r="Q3" s="62"/>
      <c r="R3" s="62"/>
      <c r="S3" s="62"/>
      <c r="T3" s="62"/>
      <c r="U3" s="62"/>
      <c r="V3" s="62"/>
    </row>
    <row r="4" spans="1:31" s="18" customFormat="1">
      <c r="A4" s="62"/>
      <c r="B4" s="139" t="e">
        <f ca="1">CONCATENATE('Cover Sheet'!E13," - ",'Cover Sheet'!E12," - ",'Cover Sheet'!E16)</f>
        <v>#NAME?</v>
      </c>
      <c r="C4" s="139"/>
      <c r="D4" s="139"/>
      <c r="E4" s="139"/>
      <c r="F4" s="139"/>
      <c r="G4" s="139"/>
      <c r="H4" s="139"/>
      <c r="I4" s="139"/>
      <c r="J4" s="139"/>
      <c r="K4" s="139"/>
      <c r="L4" s="139"/>
      <c r="M4" s="139"/>
      <c r="N4" s="139"/>
      <c r="O4" s="139"/>
      <c r="P4" s="62"/>
      <c r="Q4" s="62"/>
      <c r="R4" s="62"/>
      <c r="S4" s="62"/>
      <c r="T4" s="62"/>
      <c r="U4" s="62"/>
      <c r="V4" s="62"/>
    </row>
    <row r="5" spans="1:31" s="18" customFormat="1" ht="13.5" thickBot="1">
      <c r="A5" s="62"/>
      <c r="B5" s="63"/>
      <c r="C5" s="63"/>
      <c r="D5" s="63"/>
      <c r="E5" s="63"/>
      <c r="F5" s="63"/>
      <c r="G5" s="63"/>
      <c r="H5" s="63"/>
      <c r="I5" s="63"/>
      <c r="J5" s="63"/>
      <c r="K5" s="63"/>
      <c r="L5" s="63"/>
      <c r="M5" s="63"/>
      <c r="N5" s="63"/>
      <c r="O5" s="63"/>
      <c r="P5" s="62"/>
      <c r="Q5" s="62"/>
      <c r="R5" s="62"/>
      <c r="S5" s="62"/>
      <c r="T5" s="62"/>
      <c r="U5" s="62"/>
      <c r="V5" s="62"/>
    </row>
    <row r="6" spans="1:31" s="18" customFormat="1" ht="13.5" thickBot="1">
      <c r="A6" s="62"/>
      <c r="B6" s="63"/>
      <c r="C6" s="63"/>
      <c r="D6" s="63"/>
      <c r="E6" s="63"/>
      <c r="F6" s="140" t="s">
        <v>536</v>
      </c>
      <c r="G6" s="141"/>
      <c r="H6" s="141"/>
      <c r="I6" s="142"/>
      <c r="J6" s="62"/>
      <c r="K6" s="62"/>
      <c r="L6" s="143" t="s">
        <v>537</v>
      </c>
      <c r="M6" s="144"/>
      <c r="N6" s="144"/>
      <c r="O6" s="145"/>
      <c r="P6" s="62"/>
      <c r="Q6" s="62"/>
      <c r="R6" s="62"/>
      <c r="S6" s="62"/>
      <c r="T6" s="62"/>
      <c r="U6" s="62"/>
      <c r="V6" s="62"/>
    </row>
    <row r="7" spans="1:31" ht="21" customHeight="1">
      <c r="A7" s="62"/>
      <c r="B7" s="45"/>
      <c r="C7" s="27"/>
      <c r="D7" s="27"/>
      <c r="E7" s="63"/>
      <c r="F7" s="135" t="s">
        <v>538</v>
      </c>
      <c r="G7" s="135" t="s">
        <v>539</v>
      </c>
      <c r="H7" s="135" t="s">
        <v>540</v>
      </c>
      <c r="I7" s="135" t="s">
        <v>541</v>
      </c>
      <c r="J7" s="44"/>
      <c r="K7" s="44"/>
      <c r="L7" s="135" t="s">
        <v>542</v>
      </c>
      <c r="M7" s="135" t="s">
        <v>543</v>
      </c>
      <c r="N7" s="135" t="s">
        <v>544</v>
      </c>
      <c r="O7" s="137" t="s">
        <v>545</v>
      </c>
      <c r="P7" s="62"/>
      <c r="Q7" s="62"/>
      <c r="R7" s="62"/>
      <c r="S7" s="62"/>
      <c r="T7" s="62"/>
      <c r="U7" s="62"/>
      <c r="V7" s="62"/>
    </row>
    <row r="8" spans="1:31" ht="21" customHeight="1">
      <c r="A8" s="62"/>
      <c r="B8" s="62"/>
      <c r="C8" s="62"/>
      <c r="D8" s="62"/>
      <c r="E8" s="64"/>
      <c r="F8" s="136"/>
      <c r="G8" s="136"/>
      <c r="H8" s="136"/>
      <c r="I8" s="136"/>
      <c r="J8" s="44"/>
      <c r="K8" s="44"/>
      <c r="L8" s="136"/>
      <c r="M8" s="136"/>
      <c r="N8" s="136"/>
      <c r="O8" s="138"/>
      <c r="P8" s="62"/>
      <c r="Q8" s="62"/>
      <c r="R8" s="62"/>
      <c r="S8" s="62"/>
      <c r="T8" s="62"/>
      <c r="U8" s="62"/>
      <c r="V8" s="62"/>
    </row>
    <row r="9" spans="1:31" ht="30" customHeight="1">
      <c r="A9" s="62"/>
      <c r="B9" s="65" t="s">
        <v>50</v>
      </c>
      <c r="C9" s="66" t="s">
        <v>546</v>
      </c>
      <c r="D9" s="66"/>
      <c r="E9" s="67" t="s">
        <v>547</v>
      </c>
      <c r="F9" s="136"/>
      <c r="G9" s="136"/>
      <c r="H9" s="136"/>
      <c r="I9" s="136"/>
      <c r="J9" s="68" t="s">
        <v>548</v>
      </c>
      <c r="K9" s="69" t="s">
        <v>549</v>
      </c>
      <c r="L9" s="136"/>
      <c r="M9" s="136"/>
      <c r="N9" s="136"/>
      <c r="O9" s="138"/>
      <c r="P9" s="62"/>
      <c r="Q9" s="62"/>
      <c r="R9" s="62"/>
      <c r="S9" s="62"/>
      <c r="T9" s="62"/>
      <c r="U9" s="62"/>
      <c r="V9" s="62"/>
    </row>
    <row r="10" spans="1:31" s="16" customFormat="1">
      <c r="A10" s="70"/>
      <c r="B10" s="71" t="str">
        <f>IF('2. HIC'!$C9="","",'2. HIC'!$C9)</f>
        <v>1.1</v>
      </c>
      <c r="C10" s="72" t="str">
        <f>IF('2. HIC'!$D9="","",'2. HIC'!$D9)</f>
        <v>Archaeology</v>
      </c>
      <c r="D10" s="73" t="str">
        <f>IF(AND($B10="",$C10=""),"",IF(OR('3. Design Risk Assessment'!$M9="No",'2. HIC'!$E9="N"),"No","Yes"))</f>
        <v>Yes</v>
      </c>
      <c r="E10" s="74"/>
      <c r="F10" s="75"/>
      <c r="G10" s="75"/>
      <c r="H10" s="75"/>
      <c r="I10" s="75"/>
      <c r="J10" s="75"/>
      <c r="K10" s="75"/>
      <c r="L10" s="75"/>
      <c r="M10" s="75"/>
      <c r="N10" s="75"/>
      <c r="O10" s="75"/>
      <c r="P10" s="70"/>
      <c r="Q10" s="70"/>
      <c r="R10" s="70"/>
      <c r="S10" s="70"/>
      <c r="T10" s="70"/>
      <c r="U10" s="70"/>
      <c r="V10" s="70"/>
      <c r="W10" s="19"/>
      <c r="X10" s="19"/>
      <c r="Y10" s="19"/>
      <c r="Z10" s="19"/>
      <c r="AA10" s="19"/>
      <c r="AB10" s="19"/>
      <c r="AC10" s="19"/>
      <c r="AD10" s="19"/>
      <c r="AE10" s="19"/>
    </row>
    <row r="11" spans="1:31" s="16" customFormat="1" ht="13.35" hidden="1" customHeight="1">
      <c r="A11" s="70"/>
      <c r="B11" s="71" t="str">
        <f>IF('2. HIC'!$C10="","",'2. HIC'!$C10)</f>
        <v>1.2</v>
      </c>
      <c r="C11" s="72" t="str">
        <f>IF('2. HIC'!$D10="","",'2. HIC'!$D10)</f>
        <v>Aquifer or Public/Water Supply</v>
      </c>
      <c r="D11" s="73" t="str">
        <f>IF(AND($B11="",$C11=""),"",IF(OR('3. Design Risk Assessment'!$M10="No",'2. HIC'!$E10="N"),"No","Yes"))</f>
        <v>No</v>
      </c>
      <c r="E11" s="74"/>
      <c r="F11" s="75"/>
      <c r="G11" s="75"/>
      <c r="H11" s="75"/>
      <c r="I11" s="75"/>
      <c r="J11" s="75"/>
      <c r="K11" s="75"/>
      <c r="L11" s="75"/>
      <c r="M11" s="75"/>
      <c r="N11" s="75"/>
      <c r="O11" s="75"/>
      <c r="P11" s="70"/>
      <c r="Q11" s="70"/>
      <c r="R11" s="70"/>
      <c r="S11" s="70"/>
      <c r="T11" s="70"/>
      <c r="U11" s="70"/>
      <c r="V11" s="70"/>
      <c r="W11" s="19"/>
      <c r="X11" s="19"/>
      <c r="Y11" s="19"/>
      <c r="Z11" s="19"/>
      <c r="AA11" s="19"/>
      <c r="AB11" s="19"/>
      <c r="AC11" s="19"/>
      <c r="AD11" s="19"/>
      <c r="AE11" s="19"/>
    </row>
    <row r="12" spans="1:31" hidden="1">
      <c r="A12" s="62"/>
      <c r="B12" s="71" t="str">
        <f>IF('2. HIC'!$C11="","",'2. HIC'!$C11)</f>
        <v>1.3</v>
      </c>
      <c r="C12" s="72" t="str">
        <f>IF('2. HIC'!$D11="","",'2. HIC'!$D11)</f>
        <v>Artesian Conditions</v>
      </c>
      <c r="D12" s="73" t="str">
        <f>IF(AND($B12="",$C12=""),"",IF(OR('3. Design Risk Assessment'!$M11="No",'2. HIC'!$E11="N"),"No","Yes"))</f>
        <v>No</v>
      </c>
      <c r="E12" s="74"/>
      <c r="F12" s="75"/>
      <c r="G12" s="75"/>
      <c r="H12" s="75"/>
      <c r="I12" s="75"/>
      <c r="J12" s="75"/>
      <c r="K12" s="75"/>
      <c r="L12" s="75"/>
      <c r="M12" s="75"/>
      <c r="N12" s="75"/>
      <c r="O12" s="75"/>
      <c r="P12" s="62"/>
      <c r="Q12" s="62"/>
      <c r="R12" s="62"/>
      <c r="S12" s="62"/>
      <c r="T12" s="62"/>
      <c r="U12" s="62"/>
      <c r="V12" s="62"/>
    </row>
    <row r="13" spans="1:31" hidden="1">
      <c r="A13" s="62"/>
      <c r="B13" s="71" t="str">
        <f>IF('2. HIC'!$C12="","",'2. HIC'!$C12)</f>
        <v>1.4</v>
      </c>
      <c r="C13" s="72" t="str">
        <f>IF('2. HIC'!$D12="","",'2. HIC'!$D12)</f>
        <v>Contaminated Land</v>
      </c>
      <c r="D13" s="73" t="str">
        <f>IF(AND($B13="",$C13=""),"",IF(OR('3. Design Risk Assessment'!$M12="No",'2. HIC'!$E12="N"),"No","Yes"))</f>
        <v>No</v>
      </c>
      <c r="E13" s="74"/>
      <c r="F13" s="75"/>
      <c r="G13" s="75"/>
      <c r="H13" s="75"/>
      <c r="I13" s="75"/>
      <c r="J13" s="75"/>
      <c r="K13" s="75"/>
      <c r="L13" s="75"/>
      <c r="M13" s="75"/>
      <c r="N13" s="75"/>
      <c r="O13" s="75"/>
      <c r="P13" s="62"/>
      <c r="Q13" s="62"/>
      <c r="R13" s="62"/>
      <c r="S13" s="62"/>
      <c r="T13" s="62"/>
      <c r="U13" s="62"/>
      <c r="V13" s="62"/>
    </row>
    <row r="14" spans="1:31" hidden="1">
      <c r="A14" s="62"/>
      <c r="B14" s="71" t="str">
        <f>IF('2. HIC'!$C13="","",'2. HIC'!$C13)</f>
        <v>1.5</v>
      </c>
      <c r="C14" s="72" t="str">
        <f>IF('2. HIC'!$D13="","",'2. HIC'!$D13)</f>
        <v>Flood Plain</v>
      </c>
      <c r="D14" s="73" t="str">
        <f>IF(AND($B14="",$C14=""),"",IF(OR('3. Design Risk Assessment'!$M13="No",'2. HIC'!$E13="N"),"No","Yes"))</f>
        <v>No</v>
      </c>
      <c r="E14" s="74"/>
      <c r="F14" s="75"/>
      <c r="G14" s="75"/>
      <c r="H14" s="75"/>
      <c r="I14" s="75"/>
      <c r="J14" s="75"/>
      <c r="K14" s="75"/>
      <c r="L14" s="75"/>
      <c r="M14" s="75"/>
      <c r="N14" s="75"/>
      <c r="O14" s="75"/>
      <c r="P14" s="62"/>
      <c r="Q14" s="62"/>
      <c r="R14" s="62"/>
      <c r="S14" s="62"/>
      <c r="T14" s="62"/>
      <c r="U14" s="62"/>
      <c r="V14" s="62"/>
    </row>
    <row r="15" spans="1:31" hidden="1">
      <c r="A15" s="62"/>
      <c r="B15" s="71" t="str">
        <f>IF('2. HIC'!$C14="","",'2. HIC'!$C14)</f>
        <v>1.6</v>
      </c>
      <c r="C15" s="72" t="str">
        <f>IF('2. HIC'!$D14="","",'2. HIC'!$D14)</f>
        <v>Groundwater</v>
      </c>
      <c r="D15" s="73" t="str">
        <f>IF(AND($B15="",$C15=""),"",IF(OR('3. Design Risk Assessment'!$M14="No",'2. HIC'!$E14="N"),"No","Yes"))</f>
        <v>No</v>
      </c>
      <c r="E15" s="74"/>
      <c r="F15" s="75"/>
      <c r="G15" s="75"/>
      <c r="H15" s="75"/>
      <c r="I15" s="75"/>
      <c r="J15" s="75"/>
      <c r="K15" s="75"/>
      <c r="L15" s="75"/>
      <c r="M15" s="75"/>
      <c r="N15" s="75"/>
      <c r="O15" s="75"/>
      <c r="P15" s="62"/>
      <c r="Q15" s="62"/>
      <c r="R15" s="62"/>
      <c r="S15" s="62"/>
      <c r="T15" s="62"/>
      <c r="U15" s="62"/>
      <c r="V15" s="62"/>
    </row>
    <row r="16" spans="1:31" hidden="1">
      <c r="A16" s="62"/>
      <c r="B16" s="71" t="str">
        <f>IF('2. HIC'!$C15="","",'2. HIC'!$C15)</f>
        <v>1.7</v>
      </c>
      <c r="C16" s="72" t="str">
        <f>IF('2. HIC'!$D15="","",'2. HIC'!$D15)</f>
        <v>High or Fluctuating Water Tables</v>
      </c>
      <c r="D16" s="73" t="str">
        <f>IF(AND($B16="",$C16=""),"",IF(OR('3. Design Risk Assessment'!$M15="No",'2. HIC'!$E15="N"),"No","Yes"))</f>
        <v>No</v>
      </c>
      <c r="E16" s="74"/>
      <c r="F16" s="75"/>
      <c r="G16" s="75"/>
      <c r="H16" s="75"/>
      <c r="I16" s="75"/>
      <c r="J16" s="75"/>
      <c r="K16" s="75"/>
      <c r="L16" s="75"/>
      <c r="M16" s="75"/>
      <c r="N16" s="75"/>
      <c r="O16" s="75"/>
      <c r="P16" s="62"/>
      <c r="Q16" s="62"/>
      <c r="R16" s="62"/>
      <c r="S16" s="62"/>
      <c r="T16" s="62"/>
      <c r="U16" s="62"/>
      <c r="V16" s="62"/>
    </row>
    <row r="17" spans="2:15">
      <c r="B17" s="71" t="str">
        <f>IF('2. HIC'!$C16="","",'2. HIC'!$C16)</f>
        <v>1.8</v>
      </c>
      <c r="C17" s="72" t="str">
        <f>IF('2. HIC'!$D16="","",'2. HIC'!$D16)</f>
        <v>High Permeability Conditions</v>
      </c>
      <c r="D17" s="73" t="str">
        <f>IF(AND($B17="",$C17=""),"",IF(OR('3. Design Risk Assessment'!$M16="No",'2. HIC'!$E16="N"),"No","Yes"))</f>
        <v>Yes</v>
      </c>
      <c r="E17" s="74"/>
      <c r="F17" s="75"/>
      <c r="G17" s="75"/>
      <c r="H17" s="75"/>
      <c r="I17" s="75"/>
      <c r="J17" s="75"/>
      <c r="K17" s="75"/>
      <c r="L17" s="75"/>
      <c r="M17" s="75"/>
      <c r="N17" s="75"/>
      <c r="O17" s="75"/>
    </row>
    <row r="18" spans="2:15" hidden="1">
      <c r="B18" s="71" t="str">
        <f>IF('2. HIC'!$C17="","",'2. HIC'!$C17)</f>
        <v>1.9</v>
      </c>
      <c r="C18" s="72" t="str">
        <f>IF('2. HIC'!$D17="","",'2. HIC'!$D17)</f>
        <v>Invasive Plants</v>
      </c>
      <c r="D18" s="73" t="str">
        <f>IF(AND($B18="",$C18=""),"",IF(OR('3. Design Risk Assessment'!$M17="No",'2. HIC'!$E17="N"),"No","Yes"))</f>
        <v>No</v>
      </c>
      <c r="E18" s="74"/>
      <c r="F18" s="75"/>
      <c r="G18" s="75"/>
      <c r="H18" s="75"/>
      <c r="I18" s="75"/>
      <c r="J18" s="75"/>
      <c r="K18" s="75"/>
      <c r="L18" s="75"/>
      <c r="M18" s="75"/>
      <c r="N18" s="75"/>
      <c r="O18" s="75"/>
    </row>
    <row r="19" spans="2:15" hidden="1">
      <c r="B19" s="71" t="str">
        <f>IF('2. HIC'!$C18="","",'2. HIC'!$C18)</f>
        <v>1.10</v>
      </c>
      <c r="C19" s="72" t="str">
        <f>IF('2. HIC'!$D18="","",'2. HIC'!$D18)</f>
        <v>Mine Workings</v>
      </c>
      <c r="D19" s="73" t="str">
        <f>IF(AND($B19="",$C19=""),"",IF(OR('3. Design Risk Assessment'!$M18="No",'2. HIC'!$E18="N"),"No","Yes"))</f>
        <v>No</v>
      </c>
      <c r="E19" s="74"/>
      <c r="F19" s="75"/>
      <c r="G19" s="75"/>
      <c r="H19" s="75"/>
      <c r="I19" s="75"/>
      <c r="J19" s="75"/>
      <c r="K19" s="75"/>
      <c r="L19" s="75"/>
      <c r="M19" s="75"/>
      <c r="N19" s="75"/>
      <c r="O19" s="75"/>
    </row>
    <row r="20" spans="2:15" hidden="1">
      <c r="B20" s="71" t="str">
        <f>IF('2. HIC'!$C19="","",'2. HIC'!$C19)</f>
        <v>1.11</v>
      </c>
      <c r="C20" s="72" t="str">
        <f>IF('2. HIC'!$D19="","",'2. HIC'!$D19)</f>
        <v>Radon</v>
      </c>
      <c r="D20" s="73" t="str">
        <f>IF(AND($B20="",$C20=""),"",IF(OR('3. Design Risk Assessment'!$M19="No",'2. HIC'!$E19="N"),"No","Yes"))</f>
        <v>No</v>
      </c>
      <c r="E20" s="74"/>
      <c r="F20" s="75"/>
      <c r="G20" s="75"/>
      <c r="H20" s="75"/>
      <c r="I20" s="75"/>
      <c r="J20" s="75"/>
      <c r="K20" s="75"/>
      <c r="L20" s="75"/>
      <c r="M20" s="75"/>
      <c r="N20" s="75"/>
      <c r="O20" s="75"/>
    </row>
    <row r="21" spans="2:15" hidden="1">
      <c r="B21" s="71" t="str">
        <f>IF('2. HIC'!$C20="","",'2. HIC'!$C20)</f>
        <v>1.12</v>
      </c>
      <c r="C21" s="72" t="str">
        <f>IF('2. HIC'!$D20="","",'2. HIC'!$D20)</f>
        <v>Reservoirs</v>
      </c>
      <c r="D21" s="73" t="str">
        <f>IF(AND($B21="",$C21=""),"",IF(OR('3. Design Risk Assessment'!$M20="No",'2. HIC'!$E20="N"),"No","Yes"))</f>
        <v>No</v>
      </c>
      <c r="E21" s="74"/>
      <c r="F21" s="75"/>
      <c r="G21" s="75"/>
      <c r="H21" s="75"/>
      <c r="I21" s="75"/>
      <c r="J21" s="75"/>
      <c r="K21" s="75"/>
      <c r="L21" s="75"/>
      <c r="M21" s="75"/>
      <c r="N21" s="75"/>
      <c r="O21" s="75"/>
    </row>
    <row r="22" spans="2:15" hidden="1">
      <c r="B22" s="71" t="str">
        <f>IF('2. HIC'!$C21="","",'2. HIC'!$C21)</f>
        <v>1.13</v>
      </c>
      <c r="C22" s="72" t="str">
        <f>IF('2. HIC'!$D21="","",'2. HIC'!$D21)</f>
        <v>Running Sand</v>
      </c>
      <c r="D22" s="73" t="str">
        <f>IF(AND($B22="",$C22=""),"",IF(OR('3. Design Risk Assessment'!$M21="No",'2. HIC'!$E21="N"),"No","Yes"))</f>
        <v>No</v>
      </c>
      <c r="E22" s="74"/>
      <c r="F22" s="75"/>
      <c r="G22" s="75"/>
      <c r="H22" s="75"/>
      <c r="I22" s="75"/>
      <c r="J22" s="75"/>
      <c r="K22" s="75"/>
      <c r="L22" s="75"/>
      <c r="M22" s="75"/>
      <c r="N22" s="75"/>
      <c r="O22" s="75"/>
    </row>
    <row r="23" spans="2:15" hidden="1">
      <c r="B23" s="71" t="str">
        <f>IF('2. HIC'!$C22="","",'2. HIC'!$C22)</f>
        <v>1.14</v>
      </c>
      <c r="C23" s="72" t="str">
        <f>IF('2. HIC'!$D22="","",'2. HIC'!$D22)</f>
        <v>Seismic Activity</v>
      </c>
      <c r="D23" s="73" t="str">
        <f>IF(AND($B23="",$C23=""),"",IF(OR('3. Design Risk Assessment'!$M22="No",'2. HIC'!$E22="N"),"No","Yes"))</f>
        <v>No</v>
      </c>
      <c r="E23" s="74"/>
      <c r="F23" s="75"/>
      <c r="G23" s="75"/>
      <c r="H23" s="75"/>
      <c r="I23" s="75"/>
      <c r="J23" s="75"/>
      <c r="K23" s="75"/>
      <c r="L23" s="75"/>
      <c r="M23" s="75"/>
      <c r="N23" s="75"/>
      <c r="O23" s="75"/>
    </row>
    <row r="24" spans="2:15" hidden="1">
      <c r="B24" s="71" t="str">
        <f>IF('2. HIC'!$C23="","",'2. HIC'!$C23)</f>
        <v>1.15</v>
      </c>
      <c r="C24" s="72" t="str">
        <f>IF('2. HIC'!$D23="","",'2. HIC'!$D23)</f>
        <v>Steep / Unstable Slopes</v>
      </c>
      <c r="D24" s="73" t="str">
        <f>IF(AND($B24="",$C24=""),"",IF(OR('3. Design Risk Assessment'!$M23="No",'2. HIC'!$E23="N"),"No","Yes"))</f>
        <v>No</v>
      </c>
      <c r="E24" s="74"/>
      <c r="F24" s="75"/>
      <c r="G24" s="75"/>
      <c r="H24" s="75"/>
      <c r="I24" s="75"/>
      <c r="J24" s="75"/>
      <c r="K24" s="75"/>
      <c r="L24" s="75"/>
      <c r="M24" s="75"/>
      <c r="N24" s="75"/>
      <c r="O24" s="75"/>
    </row>
    <row r="25" spans="2:15" hidden="1">
      <c r="B25" s="71" t="str">
        <f>IF('2. HIC'!$C24="","",'2. HIC'!$C24)</f>
        <v>1.16</v>
      </c>
      <c r="C25" s="72" t="str">
        <f>IF('2. HIC'!$D24="","",'2. HIC'!$D24)</f>
        <v>Unstable Outcrops</v>
      </c>
      <c r="D25" s="73" t="str">
        <f>IF(AND($B25="",$C25=""),"",IF(OR('3. Design Risk Assessment'!$M24="No",'2. HIC'!$E24="N"),"No","Yes"))</f>
        <v>No</v>
      </c>
      <c r="E25" s="74"/>
      <c r="F25" s="75"/>
      <c r="G25" s="75"/>
      <c r="H25" s="75"/>
      <c r="I25" s="75"/>
      <c r="J25" s="75"/>
      <c r="K25" s="75"/>
      <c r="L25" s="75"/>
      <c r="M25" s="75"/>
      <c r="N25" s="75"/>
      <c r="O25" s="75"/>
    </row>
    <row r="26" spans="2:15" hidden="1">
      <c r="B26" s="71" t="str">
        <f>IF('2. HIC'!$C25="","",'2. HIC'!$C25)</f>
        <v>1.17</v>
      </c>
      <c r="C26" s="72" t="str">
        <f>IF('2. HIC'!$D25="","",'2. HIC'!$D25)</f>
        <v>Unstable Rock / Strata Formations Below Ground</v>
      </c>
      <c r="D26" s="73" t="str">
        <f>IF(AND($B26="",$C26=""),"",IF(OR('3. Design Risk Assessment'!$M25="No",'2. HIC'!$E25="N"),"No","Yes"))</f>
        <v>No</v>
      </c>
      <c r="E26" s="74"/>
      <c r="F26" s="75"/>
      <c r="G26" s="75"/>
      <c r="H26" s="75"/>
      <c r="I26" s="75"/>
      <c r="J26" s="75"/>
      <c r="K26" s="75"/>
      <c r="L26" s="75"/>
      <c r="M26" s="75"/>
      <c r="N26" s="75"/>
      <c r="O26" s="75"/>
    </row>
    <row r="27" spans="2:15" hidden="1">
      <c r="B27" s="71" t="str">
        <f>IF('2. HIC'!$C26="","",'2. HIC'!$C26)</f>
        <v>1.18</v>
      </c>
      <c r="C27" s="72" t="str">
        <f>IF('2. HIC'!$D26="","",'2. HIC'!$D26)</f>
        <v>Watercourses</v>
      </c>
      <c r="D27" s="73" t="str">
        <f>IF(AND($B27="",$C27=""),"",IF(OR('3. Design Risk Assessment'!$M26="No",'2. HIC'!$E26="N"),"No","Yes"))</f>
        <v>No</v>
      </c>
      <c r="E27" s="74"/>
      <c r="F27" s="75"/>
      <c r="G27" s="75"/>
      <c r="H27" s="75"/>
      <c r="I27" s="75"/>
      <c r="J27" s="75"/>
      <c r="K27" s="75"/>
      <c r="L27" s="75"/>
      <c r="M27" s="75"/>
      <c r="N27" s="75"/>
      <c r="O27" s="75"/>
    </row>
    <row r="28" spans="2:15" hidden="1">
      <c r="B28" s="71" t="str">
        <f>IF('2. HIC'!$C27="","",'2. HIC'!$C27)</f>
        <v>1.19</v>
      </c>
      <c r="C28" s="72" t="str">
        <f>IF('2. HIC'!$D27="","",'2. HIC'!$D27)</f>
        <v>Other</v>
      </c>
      <c r="D28" s="73" t="str">
        <f>IF(AND($B28="",$C28=""),"",IF(OR('3. Design Risk Assessment'!$M27="No",'2. HIC'!$E27="N"),"No","Yes"))</f>
        <v>No</v>
      </c>
      <c r="E28" s="74"/>
      <c r="F28" s="75"/>
      <c r="G28" s="75"/>
      <c r="H28" s="75"/>
      <c r="I28" s="75"/>
      <c r="J28" s="75"/>
      <c r="K28" s="75"/>
      <c r="L28" s="75"/>
      <c r="M28" s="75"/>
      <c r="N28" s="75"/>
      <c r="O28" s="75"/>
    </row>
    <row r="29" spans="2:15" hidden="1">
      <c r="B29" s="71" t="str">
        <f>IF('2. HIC'!$C28="","",'2. HIC'!$C28)</f>
        <v>1.20</v>
      </c>
      <c r="C29" s="72" t="str">
        <f>IF('2. HIC'!$D28="","",'2. HIC'!$D28)</f>
        <v>Other</v>
      </c>
      <c r="D29" s="73" t="str">
        <f>IF(AND($B29="",$C29=""),"",IF(OR('3. Design Risk Assessment'!$M28="No",'2. HIC'!$E28="N"),"No","Yes"))</f>
        <v>No</v>
      </c>
      <c r="E29" s="74"/>
      <c r="F29" s="75"/>
      <c r="G29" s="75"/>
      <c r="H29" s="75"/>
      <c r="I29" s="75"/>
      <c r="J29" s="75"/>
      <c r="K29" s="75"/>
      <c r="L29" s="75"/>
      <c r="M29" s="75"/>
      <c r="N29" s="75"/>
      <c r="O29" s="75"/>
    </row>
    <row r="30" spans="2:15" hidden="1">
      <c r="B30" s="71" t="str">
        <f>IF('2. HIC'!$C29="","",'2. HIC'!$C29)</f>
        <v>2.1</v>
      </c>
      <c r="C30" s="72" t="str">
        <f>IF('2. HIC'!$D29="","",'2. HIC'!$D29)</f>
        <v>Antimony</v>
      </c>
      <c r="D30" s="73" t="str">
        <f>IF(AND($B30="",$C30=""),"",IF(OR('3. Design Risk Assessment'!$M29="No",'2. HIC'!$E29="N"),"No","Yes"))</f>
        <v>No</v>
      </c>
      <c r="E30" s="74"/>
      <c r="F30" s="75"/>
      <c r="G30" s="75"/>
      <c r="H30" s="75"/>
      <c r="I30" s="75"/>
      <c r="J30" s="75"/>
      <c r="K30" s="75"/>
      <c r="L30" s="75"/>
      <c r="M30" s="75"/>
      <c r="N30" s="75"/>
      <c r="O30" s="75"/>
    </row>
    <row r="31" spans="2:15" hidden="1">
      <c r="B31" s="71" t="str">
        <f>IF('2. HIC'!$C30="","",'2. HIC'!$C30)</f>
        <v>2.2</v>
      </c>
      <c r="C31" s="72" t="str">
        <f>IF('2. HIC'!$D30="","",'2. HIC'!$D30)</f>
        <v>Arsenic</v>
      </c>
      <c r="D31" s="73" t="str">
        <f>IF(AND($B31="",$C31=""),"",IF(OR('3. Design Risk Assessment'!$M30="No",'2. HIC'!$E30="N"),"No","Yes"))</f>
        <v>No</v>
      </c>
      <c r="E31" s="74"/>
      <c r="F31" s="75"/>
      <c r="G31" s="75"/>
      <c r="H31" s="75"/>
      <c r="I31" s="75"/>
      <c r="J31" s="75"/>
      <c r="K31" s="75"/>
      <c r="L31" s="75"/>
      <c r="M31" s="75"/>
      <c r="N31" s="75"/>
      <c r="O31" s="75"/>
    </row>
    <row r="32" spans="2:15" ht="23.1" hidden="1">
      <c r="B32" s="71" t="str">
        <f>IF('2. HIC'!$C31="","",'2. HIC'!$C31)</f>
        <v>2.3</v>
      </c>
      <c r="C32" s="72" t="str">
        <f>IF('2. HIC'!$D31="","",'2. HIC'!$D31)</f>
        <v>Asbestos (e.g. ground contamination, buildings pre-2000, asbestos cement, pitch fibre pipes etc.)</v>
      </c>
      <c r="D32" s="73" t="str">
        <f>IF(AND($B32="",$C32=""),"",IF(OR('3. Design Risk Assessment'!$M31="No",'2. HIC'!$E31="N"),"No","Yes"))</f>
        <v>No</v>
      </c>
      <c r="E32" s="74"/>
      <c r="F32" s="75"/>
      <c r="G32" s="75"/>
      <c r="H32" s="75"/>
      <c r="I32" s="75"/>
      <c r="J32" s="75"/>
      <c r="K32" s="75"/>
      <c r="L32" s="75"/>
      <c r="M32" s="75"/>
      <c r="N32" s="75"/>
      <c r="O32" s="75"/>
    </row>
    <row r="33" spans="2:15" hidden="1">
      <c r="B33" s="71" t="str">
        <f>IF('2. HIC'!$C32="","",'2. HIC'!$C32)</f>
        <v>2.4</v>
      </c>
      <c r="C33" s="72" t="str">
        <f>IF('2. HIC'!$D32="","",'2. HIC'!$D32)</f>
        <v>Cadmium</v>
      </c>
      <c r="D33" s="73" t="str">
        <f>IF(AND($B33="",$C33=""),"",IF(OR('3. Design Risk Assessment'!$M32="No",'2. HIC'!$E32="N"),"No","Yes"))</f>
        <v>No</v>
      </c>
      <c r="E33" s="74"/>
      <c r="F33" s="75"/>
      <c r="G33" s="75"/>
      <c r="H33" s="75"/>
      <c r="I33" s="75"/>
      <c r="J33" s="75"/>
      <c r="K33" s="75"/>
      <c r="L33" s="75"/>
      <c r="M33" s="75"/>
      <c r="N33" s="75"/>
      <c r="O33" s="75"/>
    </row>
    <row r="34" spans="2:15" hidden="1">
      <c r="B34" s="71" t="str">
        <f>IF('2. HIC'!$C33="","",'2. HIC'!$C33)</f>
        <v>2.5</v>
      </c>
      <c r="C34" s="72" t="str">
        <f>IF('2. HIC'!$D33="","",'2. HIC'!$D33)</f>
        <v>Chlorine</v>
      </c>
      <c r="D34" s="73" t="str">
        <f>IF(AND($B34="",$C34=""),"",IF(OR('3. Design Risk Assessment'!$M33="No",'2. HIC'!$E33="N"),"No","Yes"))</f>
        <v>No</v>
      </c>
      <c r="E34" s="74"/>
      <c r="F34" s="75"/>
      <c r="G34" s="75"/>
      <c r="H34" s="75"/>
      <c r="I34" s="75"/>
      <c r="J34" s="75"/>
      <c r="K34" s="75"/>
      <c r="L34" s="75"/>
      <c r="M34" s="75"/>
      <c r="N34" s="75"/>
      <c r="O34" s="75"/>
    </row>
    <row r="35" spans="2:15" hidden="1">
      <c r="B35" s="71" t="str">
        <f>IF('2. HIC'!$C34="","",'2. HIC'!$C34)</f>
        <v>2.6</v>
      </c>
      <c r="C35" s="72" t="str">
        <f>IF('2. HIC'!$D34="","",'2. HIC'!$D34)</f>
        <v>Explosive Substances (DSEAR Zones)</v>
      </c>
      <c r="D35" s="73" t="str">
        <f>IF(AND($B35="",$C35=""),"",IF(OR('3. Design Risk Assessment'!$M34="No",'2. HIC'!$E34="N"),"No","Yes"))</f>
        <v>No</v>
      </c>
      <c r="E35" s="74"/>
      <c r="F35" s="75"/>
      <c r="G35" s="75"/>
      <c r="H35" s="75"/>
      <c r="I35" s="75"/>
      <c r="J35" s="75"/>
      <c r="K35" s="75"/>
      <c r="L35" s="75"/>
      <c r="M35" s="75"/>
      <c r="N35" s="75"/>
      <c r="O35" s="75"/>
    </row>
    <row r="36" spans="2:15" hidden="1">
      <c r="B36" s="71" t="str">
        <f>IF('2. HIC'!$C35="","",'2. HIC'!$C35)</f>
        <v>2.7</v>
      </c>
      <c r="C36" s="72" t="str">
        <f>IF('2. HIC'!$D35="","",'2. HIC'!$D35)</f>
        <v>Hydrogen Sulphide</v>
      </c>
      <c r="D36" s="73" t="str">
        <f>IF(AND($B36="",$C36=""),"",IF(OR('3. Design Risk Assessment'!$M35="No",'2. HIC'!$E35="N"),"No","Yes"))</f>
        <v>No</v>
      </c>
      <c r="E36" s="74"/>
      <c r="F36" s="75"/>
      <c r="G36" s="75"/>
      <c r="H36" s="75"/>
      <c r="I36" s="75"/>
      <c r="J36" s="75"/>
      <c r="K36" s="75"/>
      <c r="L36" s="75"/>
      <c r="M36" s="75"/>
      <c r="N36" s="75"/>
      <c r="O36" s="75"/>
    </row>
    <row r="37" spans="2:15" hidden="1">
      <c r="B37" s="71" t="str">
        <f>IF('2. HIC'!$C36="","",'2. HIC'!$C36)</f>
        <v>2.8</v>
      </c>
      <c r="C37" s="72" t="str">
        <f>IF('2. HIC'!$D36="","",'2. HIC'!$D36)</f>
        <v>Lead (from ground contamination or piping)</v>
      </c>
      <c r="D37" s="73" t="str">
        <f>IF(AND($B37="",$C37=""),"",IF(OR('3. Design Risk Assessment'!$M36="No",'2. HIC'!$E36="N"),"No","Yes"))</f>
        <v>No</v>
      </c>
      <c r="E37" s="74"/>
      <c r="F37" s="75"/>
      <c r="G37" s="75"/>
      <c r="H37" s="75"/>
      <c r="I37" s="75"/>
      <c r="J37" s="75"/>
      <c r="K37" s="75"/>
      <c r="L37" s="75"/>
      <c r="M37" s="75"/>
      <c r="N37" s="75"/>
      <c r="O37" s="75"/>
    </row>
    <row r="38" spans="2:15" hidden="1">
      <c r="B38" s="71" t="str">
        <f>IF('2. HIC'!$C37="","",'2. HIC'!$C37)</f>
        <v>2.9</v>
      </c>
      <c r="C38" s="72" t="str">
        <f>IF('2. HIC'!$D37="","",'2. HIC'!$D37)</f>
        <v>Management of hazardous substances</v>
      </c>
      <c r="D38" s="73" t="str">
        <f>IF(AND($B38="",$C38=""),"",IF(OR('3. Design Risk Assessment'!$M37="No",'2. HIC'!$E37="N"),"No","Yes"))</f>
        <v>No</v>
      </c>
      <c r="E38" s="74"/>
      <c r="F38" s="75"/>
      <c r="G38" s="75"/>
      <c r="H38" s="75"/>
      <c r="I38" s="75"/>
      <c r="J38" s="75"/>
      <c r="K38" s="75"/>
      <c r="L38" s="75"/>
      <c r="M38" s="75"/>
      <c r="N38" s="75"/>
      <c r="O38" s="75"/>
    </row>
    <row r="39" spans="2:15" hidden="1">
      <c r="B39" s="71" t="str">
        <f>IF('2. HIC'!$C38="","",'2. HIC'!$C38)</f>
        <v>2.10</v>
      </c>
      <c r="C39" s="72" t="str">
        <f>IF('2. HIC'!$D38="","",'2. HIC'!$D38)</f>
        <v>Mercury</v>
      </c>
      <c r="D39" s="73" t="str">
        <f>IF(AND($B39="",$C39=""),"",IF(OR('3. Design Risk Assessment'!$M38="No",'2. HIC'!$E38="N"),"No","Yes"))</f>
        <v>No</v>
      </c>
      <c r="E39" s="74"/>
      <c r="F39" s="75"/>
      <c r="G39" s="75"/>
      <c r="H39" s="75"/>
      <c r="I39" s="75"/>
      <c r="J39" s="75"/>
      <c r="K39" s="75"/>
      <c r="L39" s="75"/>
      <c r="M39" s="75"/>
      <c r="N39" s="75"/>
      <c r="O39" s="75"/>
    </row>
    <row r="40" spans="2:15" hidden="1">
      <c r="B40" s="71" t="str">
        <f>IF('2. HIC'!$C39="","",'2. HIC'!$C39)</f>
        <v>2.11</v>
      </c>
      <c r="C40" s="72" t="str">
        <f>IF('2. HIC'!$D39="","",'2. HIC'!$D39)</f>
        <v>Methane</v>
      </c>
      <c r="D40" s="73" t="str">
        <f>IF(AND($B40="",$C40=""),"",IF(OR('3. Design Risk Assessment'!$M39="No",'2. HIC'!$E39="N"),"No","Yes"))</f>
        <v>No</v>
      </c>
      <c r="E40" s="74"/>
      <c r="F40" s="75"/>
      <c r="G40" s="75"/>
      <c r="H40" s="75"/>
      <c r="I40" s="75"/>
      <c r="J40" s="75"/>
      <c r="K40" s="75"/>
      <c r="L40" s="75"/>
      <c r="M40" s="75"/>
      <c r="N40" s="75"/>
      <c r="O40" s="75"/>
    </row>
    <row r="41" spans="2:15" hidden="1">
      <c r="B41" s="71" t="str">
        <f>IF('2. HIC'!$C40="","",'2. HIC'!$C40)</f>
        <v>2.12</v>
      </c>
      <c r="C41" s="72" t="str">
        <f>IF('2. HIC'!$D40="","",'2. HIC'!$D40)</f>
        <v>Petrol / Fuel (DERV)</v>
      </c>
      <c r="D41" s="73" t="str">
        <f>IF(AND($B41="",$C41=""),"",IF(OR('3. Design Risk Assessment'!$M40="No",'2. HIC'!$E40="N"),"No","Yes"))</f>
        <v>No</v>
      </c>
      <c r="E41" s="74"/>
      <c r="F41" s="75"/>
      <c r="G41" s="75"/>
      <c r="H41" s="75"/>
      <c r="I41" s="75"/>
      <c r="J41" s="75"/>
      <c r="K41" s="75"/>
      <c r="L41" s="75"/>
      <c r="M41" s="75"/>
      <c r="N41" s="75"/>
      <c r="O41" s="75"/>
    </row>
    <row r="42" spans="2:15" hidden="1">
      <c r="B42" s="71" t="str">
        <f>IF('2. HIC'!$C41="","",'2. HIC'!$C41)</f>
        <v>2.13</v>
      </c>
      <c r="C42" s="72" t="str">
        <f>IF('2. HIC'!$D41="","",'2. HIC'!$D41)</f>
        <v>Sewage or Screenings, Sludge</v>
      </c>
      <c r="D42" s="73" t="str">
        <f>IF(AND($B42="",$C42=""),"",IF(OR('3. Design Risk Assessment'!$M41="No",'2. HIC'!$E41="N"),"No","Yes"))</f>
        <v>No</v>
      </c>
      <c r="E42" s="74"/>
      <c r="F42" s="75"/>
      <c r="G42" s="75"/>
      <c r="H42" s="75"/>
      <c r="I42" s="75"/>
      <c r="J42" s="75"/>
      <c r="K42" s="75"/>
      <c r="L42" s="75"/>
      <c r="M42" s="75"/>
      <c r="N42" s="75"/>
      <c r="O42" s="75"/>
    </row>
    <row r="43" spans="2:15" hidden="1">
      <c r="B43" s="71" t="str">
        <f>IF('2. HIC'!$C42="","",'2. HIC'!$C42)</f>
        <v>2.14</v>
      </c>
      <c r="C43" s="72" t="str">
        <f>IF('2. HIC'!$D42="","",'2. HIC'!$D42)</f>
        <v>Sulphates</v>
      </c>
      <c r="D43" s="73" t="str">
        <f>IF(AND($B43="",$C43=""),"",IF(OR('3. Design Risk Assessment'!$M42="No",'2. HIC'!$E42="N"),"No","Yes"))</f>
        <v>No</v>
      </c>
      <c r="E43" s="74"/>
      <c r="F43" s="75"/>
      <c r="G43" s="75"/>
      <c r="H43" s="75"/>
      <c r="I43" s="75"/>
      <c r="J43" s="75"/>
      <c r="K43" s="75"/>
      <c r="L43" s="75"/>
      <c r="M43" s="75"/>
      <c r="N43" s="75"/>
      <c r="O43" s="75"/>
    </row>
    <row r="44" spans="2:15" hidden="1">
      <c r="B44" s="71" t="str">
        <f>IF('2. HIC'!$C43="","",'2. HIC'!$C43)</f>
        <v>2.15</v>
      </c>
      <c r="C44" s="72" t="str">
        <f>IF('2. HIC'!$D43="","",'2. HIC'!$D43)</f>
        <v>Tar Disposal (e.g. car parks)</v>
      </c>
      <c r="D44" s="73" t="str">
        <f>IF(AND($B44="",$C44=""),"",IF(OR('3. Design Risk Assessment'!$M43="No",'2. HIC'!$E43="N"),"No","Yes"))</f>
        <v>No</v>
      </c>
      <c r="E44" s="74"/>
      <c r="F44" s="75"/>
      <c r="G44" s="75"/>
      <c r="H44" s="75"/>
      <c r="I44" s="75"/>
      <c r="J44" s="75"/>
      <c r="K44" s="75"/>
      <c r="L44" s="75"/>
      <c r="M44" s="75"/>
      <c r="N44" s="75"/>
      <c r="O44" s="75"/>
    </row>
    <row r="45" spans="2:15" hidden="1">
      <c r="B45" s="71" t="str">
        <f>IF('2. HIC'!$C44="","",'2. HIC'!$C44)</f>
        <v>2.16</v>
      </c>
      <c r="C45" s="72" t="str">
        <f>IF('2. HIC'!$D44="","",'2. HIC'!$D44)</f>
        <v>Other</v>
      </c>
      <c r="D45" s="73" t="str">
        <f>IF(AND($B45="",$C45=""),"",IF(OR('3. Design Risk Assessment'!$M44="No",'2. HIC'!$E44="N"),"No","Yes"))</f>
        <v>No</v>
      </c>
      <c r="E45" s="74"/>
      <c r="F45" s="75"/>
      <c r="G45" s="75"/>
      <c r="H45" s="75"/>
      <c r="I45" s="75"/>
      <c r="J45" s="75"/>
      <c r="K45" s="75"/>
      <c r="L45" s="75"/>
      <c r="M45" s="75"/>
      <c r="N45" s="75"/>
      <c r="O45" s="75"/>
    </row>
    <row r="46" spans="2:15" hidden="1">
      <c r="B46" s="71" t="str">
        <f>IF('2. HIC'!$C45="","",'2. HIC'!$C45)</f>
        <v>2.17</v>
      </c>
      <c r="C46" s="72" t="str">
        <f>IF('2. HIC'!$D45="","",'2. HIC'!$D45)</f>
        <v>Other</v>
      </c>
      <c r="D46" s="73" t="str">
        <f>IF(AND($B46="",$C46=""),"",IF(OR('3. Design Risk Assessment'!$M45="No",'2. HIC'!$E45="N"),"No","Yes"))</f>
        <v>No</v>
      </c>
      <c r="E46" s="74"/>
      <c r="F46" s="75"/>
      <c r="G46" s="75"/>
      <c r="H46" s="75"/>
      <c r="I46" s="75"/>
      <c r="J46" s="75"/>
      <c r="K46" s="75"/>
      <c r="L46" s="75"/>
      <c r="M46" s="75"/>
      <c r="N46" s="75"/>
      <c r="O46" s="75"/>
    </row>
    <row r="47" spans="2:15" hidden="1">
      <c r="B47" s="71" t="str">
        <f>IF('2. HIC'!$C46="","",'2. HIC'!$C46)</f>
        <v>3.1</v>
      </c>
      <c r="C47" s="72" t="str">
        <f>IF('2. HIC'!$D46="","",'2. HIC'!$D46)</f>
        <v>Abandoned Structures in a Dangerous Condition</v>
      </c>
      <c r="D47" s="73" t="str">
        <f>IF(AND($B47="",$C47=""),"",IF(OR('3. Design Risk Assessment'!$M46="No",'2. HIC'!$E46="N"),"No","Yes"))</f>
        <v>No</v>
      </c>
      <c r="E47" s="74"/>
      <c r="F47" s="75"/>
      <c r="G47" s="75"/>
      <c r="H47" s="75"/>
      <c r="I47" s="75"/>
      <c r="J47" s="75"/>
      <c r="K47" s="75"/>
      <c r="L47" s="75"/>
      <c r="M47" s="75"/>
      <c r="N47" s="75"/>
      <c r="O47" s="75"/>
    </row>
    <row r="48" spans="2:15" hidden="1">
      <c r="B48" s="71" t="str">
        <f>IF('2. HIC'!$C47="","",'2. HIC'!$C47)</f>
        <v>3.2</v>
      </c>
      <c r="C48" s="72" t="str">
        <f>IF('2. HIC'!$D47="","",'2. HIC'!$D47)</f>
        <v>Client's Operational Structures</v>
      </c>
      <c r="D48" s="73" t="str">
        <f>IF(AND($B48="",$C48=""),"",IF(OR('3. Design Risk Assessment'!$M47="No",'2. HIC'!$E47="N"),"No","Yes"))</f>
        <v>No</v>
      </c>
      <c r="E48" s="74"/>
      <c r="F48" s="75"/>
      <c r="G48" s="75"/>
      <c r="H48" s="75"/>
      <c r="I48" s="75"/>
      <c r="J48" s="75"/>
      <c r="K48" s="75"/>
      <c r="L48" s="75"/>
      <c r="M48" s="75"/>
      <c r="N48" s="75"/>
      <c r="O48" s="75"/>
    </row>
    <row r="49" spans="2:15" hidden="1">
      <c r="B49" s="71" t="str">
        <f>IF('2. HIC'!$C48="","",'2. HIC'!$C48)</f>
        <v>3.3</v>
      </c>
      <c r="C49" s="72" t="str">
        <f>IF('2. HIC'!$D48="","",'2. HIC'!$D48)</f>
        <v>Confined Spaces</v>
      </c>
      <c r="D49" s="73" t="str">
        <f>IF(AND($B49="",$C49=""),"",IF(OR('3. Design Risk Assessment'!$M48="No",'2. HIC'!$E48="N"),"No","Yes"))</f>
        <v>No</v>
      </c>
      <c r="E49" s="74"/>
      <c r="F49" s="75"/>
      <c r="G49" s="75"/>
      <c r="H49" s="75"/>
      <c r="I49" s="75"/>
      <c r="J49" s="75"/>
      <c r="K49" s="75"/>
      <c r="L49" s="75"/>
      <c r="M49" s="75"/>
      <c r="N49" s="75"/>
      <c r="O49" s="75"/>
    </row>
    <row r="50" spans="2:15" hidden="1">
      <c r="B50" s="71" t="str">
        <f>IF('2. HIC'!$C49="","",'2. HIC'!$C49)</f>
        <v>3.4</v>
      </c>
      <c r="C50" s="72" t="str">
        <f>IF('2. HIC'!$D49="","",'2. HIC'!$D49)</f>
        <v>Disruption to Emergency Procedures</v>
      </c>
      <c r="D50" s="73" t="str">
        <f>IF(AND($B50="",$C50=""),"",IF(OR('3. Design Risk Assessment'!$M49="No",'2. HIC'!$E49="N"),"No","Yes"))</f>
        <v>No</v>
      </c>
      <c r="E50" s="74"/>
      <c r="F50" s="75"/>
      <c r="G50" s="75"/>
      <c r="H50" s="75"/>
      <c r="I50" s="75"/>
      <c r="J50" s="75"/>
      <c r="K50" s="75"/>
      <c r="L50" s="75"/>
      <c r="M50" s="75"/>
      <c r="N50" s="75"/>
      <c r="O50" s="75"/>
    </row>
    <row r="51" spans="2:15" hidden="1">
      <c r="B51" s="71" t="str">
        <f>IF('2. HIC'!$C50="","",'2. HIC'!$C50)</f>
        <v>3.5</v>
      </c>
      <c r="C51" s="72" t="str">
        <f>IF('2. HIC'!$D50="","",'2. HIC'!$D50)</f>
        <v>Dry or Wet Rot</v>
      </c>
      <c r="D51" s="73" t="str">
        <f>IF(AND($B51="",$C51=""),"",IF(OR('3. Design Risk Assessment'!$M50="No",'2. HIC'!$E50="N"),"No","Yes"))</f>
        <v>No</v>
      </c>
      <c r="E51" s="74"/>
      <c r="F51" s="75"/>
      <c r="G51" s="75"/>
      <c r="H51" s="75"/>
      <c r="I51" s="75"/>
      <c r="J51" s="75"/>
      <c r="K51" s="75"/>
      <c r="L51" s="75"/>
      <c r="M51" s="75"/>
      <c r="N51" s="75"/>
      <c r="O51" s="75"/>
    </row>
    <row r="52" spans="2:15" hidden="1">
      <c r="B52" s="71" t="str">
        <f>IF('2. HIC'!$C51="","",'2. HIC'!$C51)</f>
        <v>3.6</v>
      </c>
      <c r="C52" s="72" t="str">
        <f>IF('2. HIC'!$D51="","",'2. HIC'!$D51)</f>
        <v>Duct work</v>
      </c>
      <c r="D52" s="73" t="str">
        <f>IF(AND($B52="",$C52=""),"",IF(OR('3. Design Risk Assessment'!$M51="No",'2. HIC'!$E51="N"),"No","Yes"))</f>
        <v>No</v>
      </c>
      <c r="E52" s="74"/>
      <c r="F52" s="75"/>
      <c r="G52" s="75"/>
      <c r="H52" s="75"/>
      <c r="I52" s="75"/>
      <c r="J52" s="75"/>
      <c r="K52" s="75"/>
      <c r="L52" s="75"/>
      <c r="M52" s="75"/>
      <c r="N52" s="75"/>
      <c r="O52" s="75"/>
    </row>
    <row r="53" spans="2:15" hidden="1">
      <c r="B53" s="71" t="str">
        <f>IF('2. HIC'!$C52="","",'2. HIC'!$C52)</f>
        <v>3.7</v>
      </c>
      <c r="C53" s="72" t="str">
        <f>IF('2. HIC'!$D52="","",'2. HIC'!$D52)</f>
        <v>Unexploded ordnance (see tab 6)</v>
      </c>
      <c r="D53" s="73" t="str">
        <f>IF(AND($B53="",$C53=""),"",IF(OR('3. Design Risk Assessment'!$M52="No",'2. HIC'!$E52="N"),"No","Yes"))</f>
        <v>No</v>
      </c>
      <c r="E53" s="74"/>
      <c r="F53" s="75"/>
      <c r="G53" s="75"/>
      <c r="H53" s="75"/>
      <c r="I53" s="75"/>
      <c r="J53" s="75"/>
      <c r="K53" s="75"/>
      <c r="L53" s="75"/>
      <c r="M53" s="75"/>
      <c r="N53" s="75"/>
      <c r="O53" s="75"/>
    </row>
    <row r="54" spans="2:15" hidden="1">
      <c r="B54" s="71" t="str">
        <f>IF('2. HIC'!$C53="","",'2. HIC'!$C53)</f>
        <v>3.8</v>
      </c>
      <c r="C54" s="72" t="str">
        <f>IF('2. HIC'!$D53="","",'2. HIC'!$D53)</f>
        <v>Damage to foundations of existing structure</v>
      </c>
      <c r="D54" s="73" t="str">
        <f>IF(AND($B54="",$C54=""),"",IF(OR('3. Design Risk Assessment'!$M53="No",'2. HIC'!$E53="N"),"No","Yes"))</f>
        <v>No</v>
      </c>
      <c r="E54" s="74"/>
      <c r="F54" s="75"/>
      <c r="G54" s="75"/>
      <c r="H54" s="75"/>
      <c r="I54" s="75"/>
      <c r="J54" s="75"/>
      <c r="K54" s="75"/>
      <c r="L54" s="75"/>
      <c r="M54" s="75"/>
      <c r="N54" s="75"/>
      <c r="O54" s="75"/>
    </row>
    <row r="55" spans="2:15" hidden="1">
      <c r="B55" s="71" t="str">
        <f>IF('2. HIC'!$C54="","",'2. HIC'!$C54)</f>
        <v>3.9</v>
      </c>
      <c r="C55" s="72" t="str">
        <f>IF('2. HIC'!$D54="","",'2. HIC'!$D54)</f>
        <v>Damage to culverts and tunnels</v>
      </c>
      <c r="D55" s="73" t="str">
        <f>IF(AND($B55="",$C55=""),"",IF(OR('3. Design Risk Assessment'!$M54="No",'2. HIC'!$E54="N"),"No","Yes"))</f>
        <v>No</v>
      </c>
      <c r="E55" s="74"/>
      <c r="F55" s="75"/>
      <c r="G55" s="75"/>
      <c r="H55" s="75"/>
      <c r="I55" s="75"/>
      <c r="J55" s="75"/>
      <c r="K55" s="75"/>
      <c r="L55" s="75"/>
      <c r="M55" s="75"/>
      <c r="N55" s="75"/>
      <c r="O55" s="75"/>
    </row>
    <row r="56" spans="2:15" ht="23.1" hidden="1">
      <c r="B56" s="71" t="str">
        <f>IF('2. HIC'!$C55="","",'2. HIC'!$C55)</f>
        <v>3.10</v>
      </c>
      <c r="C56" s="72" t="str">
        <f>IF('2. HIC'!$D55="","",'2. HIC'!$D55)</f>
        <v>Damage to wells, air raid shelters, mine shafts, other buried structures</v>
      </c>
      <c r="D56" s="73" t="str">
        <f>IF(AND($B56="",$C56=""),"",IF(OR('3. Design Risk Assessment'!$M55="No",'2. HIC'!$E55="N"),"No","Yes"))</f>
        <v>No</v>
      </c>
      <c r="E56" s="74"/>
      <c r="F56" s="75"/>
      <c r="G56" s="75"/>
      <c r="H56" s="75"/>
      <c r="I56" s="75"/>
      <c r="J56" s="75"/>
      <c r="K56" s="75"/>
      <c r="L56" s="75"/>
      <c r="M56" s="75"/>
      <c r="N56" s="75"/>
      <c r="O56" s="75"/>
    </row>
    <row r="57" spans="2:15" hidden="1">
      <c r="B57" s="71" t="str">
        <f>IF('2. HIC'!$C56="","",'2. HIC'!$C56)</f>
        <v>3.11</v>
      </c>
      <c r="C57" s="72" t="str">
        <f>IF('2. HIC'!$D56="","",'2. HIC'!$D56)</f>
        <v>Delivery areas</v>
      </c>
      <c r="D57" s="73" t="str">
        <f>IF(AND($B57="",$C57=""),"",IF(OR('3. Design Risk Assessment'!$M56="No",'2. HIC'!$E56="N"),"No","Yes"))</f>
        <v>No</v>
      </c>
      <c r="E57" s="74"/>
      <c r="F57" s="75"/>
      <c r="G57" s="75"/>
      <c r="H57" s="75"/>
      <c r="I57" s="75"/>
      <c r="J57" s="75"/>
      <c r="K57" s="75"/>
      <c r="L57" s="75"/>
      <c r="M57" s="75"/>
      <c r="N57" s="75"/>
      <c r="O57" s="75"/>
    </row>
    <row r="58" spans="2:15" hidden="1">
      <c r="B58" s="71" t="str">
        <f>IF('2. HIC'!$C57="","",'2. HIC'!$C57)</f>
        <v>3.12</v>
      </c>
      <c r="C58" s="72" t="str">
        <f>IF('2. HIC'!$D57="","",'2. HIC'!$D57)</f>
        <v>Fragile Roofs</v>
      </c>
      <c r="D58" s="73" t="str">
        <f>IF(AND($B58="",$C58=""),"",IF(OR('3. Design Risk Assessment'!$M57="No",'2. HIC'!$E57="N"),"No","Yes"))</f>
        <v>No</v>
      </c>
      <c r="E58" s="74"/>
      <c r="F58" s="75"/>
      <c r="G58" s="75"/>
      <c r="H58" s="75"/>
      <c r="I58" s="75"/>
      <c r="J58" s="75"/>
      <c r="K58" s="75"/>
      <c r="L58" s="75"/>
      <c r="M58" s="75"/>
      <c r="N58" s="75"/>
      <c r="O58" s="75"/>
    </row>
    <row r="59" spans="2:15" hidden="1">
      <c r="B59" s="71" t="str">
        <f>IF('2. HIC'!$C58="","",'2. HIC'!$C58)</f>
        <v>3.13</v>
      </c>
      <c r="C59" s="72" t="str">
        <f>IF('2. HIC'!$D58="","",'2. HIC'!$D58)</f>
        <v>Failure of artificial lighting</v>
      </c>
      <c r="D59" s="73" t="str">
        <f>IF(AND($B59="",$C59=""),"",IF(OR('3. Design Risk Assessment'!$M58="No",'2. HIC'!$E58="N"),"No","Yes"))</f>
        <v>No</v>
      </c>
      <c r="E59" s="74"/>
      <c r="F59" s="75"/>
      <c r="G59" s="75"/>
      <c r="H59" s="75"/>
      <c r="I59" s="75"/>
      <c r="J59" s="75"/>
      <c r="K59" s="75"/>
      <c r="L59" s="75"/>
      <c r="M59" s="75"/>
      <c r="N59" s="75"/>
      <c r="O59" s="75"/>
    </row>
    <row r="60" spans="2:15" hidden="1">
      <c r="B60" s="71" t="str">
        <f>IF('2. HIC'!$C59="","",'2. HIC'!$C59)</f>
        <v>3.14</v>
      </c>
      <c r="C60" s="72" t="str">
        <f>IF('2. HIC'!$D59="","",'2. HIC'!$D59)</f>
        <v>Interdependence of existing structures</v>
      </c>
      <c r="D60" s="73" t="str">
        <f>IF(AND($B60="",$C60=""),"",IF(OR('3. Design Risk Assessment'!$M59="No",'2. HIC'!$E59="N"),"No","Yes"))</f>
        <v>No</v>
      </c>
      <c r="E60" s="74"/>
      <c r="F60" s="75"/>
      <c r="G60" s="75"/>
      <c r="H60" s="75"/>
      <c r="I60" s="75"/>
      <c r="J60" s="75"/>
      <c r="K60" s="75"/>
      <c r="L60" s="75"/>
      <c r="M60" s="75"/>
      <c r="N60" s="75"/>
      <c r="O60" s="75"/>
    </row>
    <row r="61" spans="2:15" hidden="1">
      <c r="B61" s="71" t="str">
        <f>IF('2. HIC'!$C60="","",'2. HIC'!$C60)</f>
        <v>3.15</v>
      </c>
      <c r="C61" s="72" t="str">
        <f>IF('2. HIC'!$D60="","",'2. HIC'!$D60)</f>
        <v>Glass Fibre</v>
      </c>
      <c r="D61" s="73" t="str">
        <f>IF(AND($B61="",$C61=""),"",IF(OR('3. Design Risk Assessment'!$M60="No",'2. HIC'!$E60="N"),"No","Yes"))</f>
        <v>No</v>
      </c>
      <c r="E61" s="74"/>
      <c r="F61" s="75"/>
      <c r="G61" s="75"/>
      <c r="H61" s="75"/>
      <c r="I61" s="75"/>
      <c r="J61" s="75"/>
      <c r="K61" s="75"/>
      <c r="L61" s="75"/>
      <c r="M61" s="75"/>
      <c r="N61" s="75"/>
      <c r="O61" s="75"/>
    </row>
    <row r="62" spans="2:15" hidden="1">
      <c r="B62" s="71" t="str">
        <f>IF('2. HIC'!$C61="","",'2. HIC'!$C61)</f>
        <v>3.16</v>
      </c>
      <c r="C62" s="72" t="str">
        <f>IF('2. HIC'!$D61="","",'2. HIC'!$D61)</f>
        <v>Lifting Equipment</v>
      </c>
      <c r="D62" s="73" t="str">
        <f>IF(AND($B62="",$C62=""),"",IF(OR('3. Design Risk Assessment'!$M61="No",'2. HIC'!$E61="N"),"No","Yes"))</f>
        <v>No</v>
      </c>
      <c r="E62" s="74"/>
      <c r="F62" s="75"/>
      <c r="G62" s="75"/>
      <c r="H62" s="75"/>
      <c r="I62" s="75"/>
      <c r="J62" s="75"/>
      <c r="K62" s="75"/>
      <c r="L62" s="75"/>
      <c r="M62" s="75"/>
      <c r="N62" s="75"/>
      <c r="O62" s="75"/>
    </row>
    <row r="63" spans="2:15" hidden="1">
      <c r="B63" s="71" t="str">
        <f>IF('2. HIC'!$C62="","",'2. HIC'!$C62)</f>
        <v>3.17</v>
      </c>
      <c r="C63" s="72" t="str">
        <f>IF('2. HIC'!$D62="","",'2. HIC'!$D62)</f>
        <v>Parking</v>
      </c>
      <c r="D63" s="73" t="str">
        <f>IF(AND($B63="",$C63=""),"",IF(OR('3. Design Risk Assessment'!$M62="No",'2. HIC'!$E62="N"),"No","Yes"))</f>
        <v>No</v>
      </c>
      <c r="E63" s="74"/>
      <c r="F63" s="75"/>
      <c r="G63" s="75"/>
      <c r="H63" s="75"/>
      <c r="I63" s="75"/>
      <c r="J63" s="75"/>
      <c r="K63" s="75"/>
      <c r="L63" s="75"/>
      <c r="M63" s="75"/>
      <c r="N63" s="75"/>
      <c r="O63" s="75"/>
    </row>
    <row r="64" spans="2:15" hidden="1">
      <c r="B64" s="71" t="str">
        <f>IF('2. HIC'!$C63="","",'2. HIC'!$C63)</f>
        <v>3.18</v>
      </c>
      <c r="C64" s="72" t="str">
        <f>IF('2. HIC'!$D63="","",'2. HIC'!$D63)</f>
        <v>Pressure Systems</v>
      </c>
      <c r="D64" s="73" t="str">
        <f>IF(AND($B64="",$C64=""),"",IF(OR('3. Design Risk Assessment'!$M63="No",'2. HIC'!$E63="N"),"No","Yes"))</f>
        <v>No</v>
      </c>
      <c r="E64" s="74"/>
      <c r="F64" s="75"/>
      <c r="G64" s="75"/>
      <c r="H64" s="75"/>
      <c r="I64" s="75"/>
      <c r="J64" s="75"/>
      <c r="K64" s="75"/>
      <c r="L64" s="75"/>
      <c r="M64" s="75"/>
      <c r="N64" s="75"/>
      <c r="O64" s="75"/>
    </row>
    <row r="65" spans="2:15" hidden="1">
      <c r="B65" s="71" t="str">
        <f>IF('2. HIC'!$C64="","",'2. HIC'!$C64)</f>
        <v>3.19</v>
      </c>
      <c r="C65" s="72" t="str">
        <f>IF('2. HIC'!$D64="","",'2. HIC'!$D64)</f>
        <v>Refrigerants</v>
      </c>
      <c r="D65" s="73" t="str">
        <f>IF(AND($B65="",$C65=""),"",IF(OR('3. Design Risk Assessment'!$M64="No",'2. HIC'!$E64="N"),"No","Yes"))</f>
        <v>No</v>
      </c>
      <c r="E65" s="74"/>
      <c r="F65" s="75"/>
      <c r="G65" s="75"/>
      <c r="H65" s="75"/>
      <c r="I65" s="75"/>
      <c r="J65" s="75"/>
      <c r="K65" s="75"/>
      <c r="L65" s="75"/>
      <c r="M65" s="75"/>
      <c r="N65" s="75"/>
      <c r="O65" s="75"/>
    </row>
    <row r="66" spans="2:15" hidden="1">
      <c r="B66" s="71" t="str">
        <f>IF('2. HIC'!$C65="","",'2. HIC'!$C65)</f>
        <v>3.20</v>
      </c>
      <c r="C66" s="72" t="str">
        <f>IF('2. HIC'!$D65="","",'2. HIC'!$D65)</f>
        <v>Site Traffic</v>
      </c>
      <c r="D66" s="73" t="str">
        <f>IF(AND($B66="",$C66=""),"",IF(OR('3. Design Risk Assessment'!$M65="No",'2. HIC'!$E65="N"),"No","Yes"))</f>
        <v>No</v>
      </c>
      <c r="E66" s="74"/>
      <c r="F66" s="75"/>
      <c r="G66" s="75"/>
      <c r="H66" s="75"/>
      <c r="I66" s="75"/>
      <c r="J66" s="75"/>
      <c r="K66" s="75"/>
      <c r="L66" s="75"/>
      <c r="M66" s="75"/>
      <c r="N66" s="75"/>
      <c r="O66" s="75"/>
    </row>
    <row r="67" spans="2:15" hidden="1">
      <c r="B67" s="71" t="str">
        <f>IF('2. HIC'!$C66="","",'2. HIC'!$C66)</f>
        <v>3.21</v>
      </c>
      <c r="C67" s="72" t="str">
        <f>IF('2. HIC'!$D66="","",'2. HIC'!$D66)</f>
        <v>Structural integrity of adjacent structures</v>
      </c>
      <c r="D67" s="73" t="str">
        <f>IF(AND($B67="",$C67=""),"",IF(OR('3. Design Risk Assessment'!$M66="No",'2. HIC'!$E66="N"),"No","Yes"))</f>
        <v>No</v>
      </c>
      <c r="E67" s="74"/>
      <c r="F67" s="75"/>
      <c r="G67" s="75"/>
      <c r="H67" s="75"/>
      <c r="I67" s="75"/>
      <c r="J67" s="75"/>
      <c r="K67" s="75"/>
      <c r="L67" s="75"/>
      <c r="M67" s="75"/>
      <c r="N67" s="75"/>
      <c r="O67" s="75"/>
    </row>
    <row r="68" spans="2:15" ht="23.1" hidden="1">
      <c r="B68" s="71" t="str">
        <f>IF('2. HIC'!$C67="","",'2. HIC'!$C67)</f>
        <v>3.22</v>
      </c>
      <c r="C68" s="72" t="str">
        <f>IF('2. HIC'!$D67="","",'2. HIC'!$D67)</f>
        <v>Unauthorised site access (e.g. history of trespass, vandalism or violence)</v>
      </c>
      <c r="D68" s="73" t="str">
        <f>IF(AND($B68="",$C68=""),"",IF(OR('3. Design Risk Assessment'!$M67="No",'2. HIC'!$E67="N"),"No","Yes"))</f>
        <v>No</v>
      </c>
      <c r="E68" s="74"/>
      <c r="F68" s="75"/>
      <c r="G68" s="75"/>
      <c r="H68" s="75"/>
      <c r="I68" s="75"/>
      <c r="J68" s="75"/>
      <c r="K68" s="75"/>
      <c r="L68" s="75"/>
      <c r="M68" s="75"/>
      <c r="N68" s="75"/>
      <c r="O68" s="75"/>
    </row>
    <row r="69" spans="2:15" hidden="1">
      <c r="B69" s="71" t="str">
        <f>IF('2. HIC'!$C68="","",'2. HIC'!$C68)</f>
        <v>3.23</v>
      </c>
      <c r="C69" s="72" t="str">
        <f>IF('2. HIC'!$D68="","",'2. HIC'!$D68)</f>
        <v>Visitor Controls</v>
      </c>
      <c r="D69" s="73" t="str">
        <f>IF(AND($B69="",$C69=""),"",IF(OR('3. Design Risk Assessment'!$M68="No",'2. HIC'!$E68="N"),"No","Yes"))</f>
        <v>No</v>
      </c>
      <c r="E69" s="74"/>
      <c r="F69" s="75"/>
      <c r="G69" s="75"/>
      <c r="H69" s="75"/>
      <c r="I69" s="75"/>
      <c r="J69" s="75"/>
      <c r="K69" s="75"/>
      <c r="L69" s="75"/>
      <c r="M69" s="75"/>
      <c r="N69" s="75"/>
      <c r="O69" s="75"/>
    </row>
    <row r="70" spans="2:15" hidden="1">
      <c r="B70" s="71" t="str">
        <f>IF('2. HIC'!$C69="","",'2. HIC'!$C69)</f>
        <v>3.24</v>
      </c>
      <c r="C70" s="72" t="str">
        <f>IF('2. HIC'!$D69="","",'2. HIC'!$D69)</f>
        <v>Wastewater / clean water treatment</v>
      </c>
      <c r="D70" s="73" t="str">
        <f>IF(AND($B70="",$C70=""),"",IF(OR('3. Design Risk Assessment'!$M69="No",'2. HIC'!$E69="N"),"No","Yes"))</f>
        <v>No</v>
      </c>
      <c r="E70" s="74"/>
      <c r="F70" s="75"/>
      <c r="G70" s="75"/>
      <c r="H70" s="75"/>
      <c r="I70" s="75"/>
      <c r="J70" s="75"/>
      <c r="K70" s="75"/>
      <c r="L70" s="75"/>
      <c r="M70" s="75"/>
      <c r="N70" s="75"/>
      <c r="O70" s="75"/>
    </row>
    <row r="71" spans="2:15" hidden="1">
      <c r="B71" s="71" t="str">
        <f>IF('2. HIC'!$C70="","",'2. HIC'!$C70)</f>
        <v>3.25</v>
      </c>
      <c r="C71" s="72" t="str">
        <f>IF('2. HIC'!$D70="","",'2. HIC'!$D70)</f>
        <v>Ventilation and exhausts</v>
      </c>
      <c r="D71" s="73" t="str">
        <f>IF(AND($B71="",$C71=""),"",IF(OR('3. Design Risk Assessment'!$M70="No",'2. HIC'!$E70="N"),"No","Yes"))</f>
        <v>No</v>
      </c>
      <c r="E71" s="74"/>
      <c r="F71" s="75"/>
      <c r="G71" s="75"/>
      <c r="H71" s="75"/>
      <c r="I71" s="75"/>
      <c r="J71" s="75"/>
      <c r="K71" s="75"/>
      <c r="L71" s="75"/>
      <c r="M71" s="75"/>
      <c r="N71" s="75"/>
      <c r="O71" s="75"/>
    </row>
    <row r="72" spans="2:15" hidden="1">
      <c r="B72" s="71" t="str">
        <f>IF('2. HIC'!$C71="","",'2. HIC'!$C71)</f>
        <v>3.26</v>
      </c>
      <c r="C72" s="72" t="str">
        <f>IF('2. HIC'!$D71="","",'2. HIC'!$D71)</f>
        <v>Vibration</v>
      </c>
      <c r="D72" s="73" t="str">
        <f>IF(AND($B72="",$C72=""),"",IF(OR('3. Design Risk Assessment'!$M71="No",'2. HIC'!$E71="N"),"No","Yes"))</f>
        <v>No</v>
      </c>
      <c r="E72" s="74"/>
      <c r="F72" s="75"/>
      <c r="G72" s="75"/>
      <c r="H72" s="75"/>
      <c r="I72" s="75"/>
      <c r="J72" s="75"/>
      <c r="K72" s="75"/>
      <c r="L72" s="75"/>
      <c r="M72" s="75"/>
      <c r="N72" s="75"/>
      <c r="O72" s="75"/>
    </row>
    <row r="73" spans="2:15" hidden="1">
      <c r="B73" s="71" t="str">
        <f>IF('2. HIC'!$C72="","",'2. HIC'!$C72)</f>
        <v>3.27</v>
      </c>
      <c r="C73" s="72" t="str">
        <f>IF('2. HIC'!$D72="","",'2. HIC'!$D72)</f>
        <v>Working on live works</v>
      </c>
      <c r="D73" s="73" t="str">
        <f>IF(AND($B73="",$C73=""),"",IF(OR('3. Design Risk Assessment'!$M72="No",'2. HIC'!$E72="N"),"No","Yes"))</f>
        <v>No</v>
      </c>
      <c r="E73" s="74"/>
      <c r="F73" s="75"/>
      <c r="G73" s="75"/>
      <c r="H73" s="75"/>
      <c r="I73" s="75"/>
      <c r="J73" s="75"/>
      <c r="K73" s="75"/>
      <c r="L73" s="75"/>
      <c r="M73" s="75"/>
      <c r="N73" s="75"/>
      <c r="O73" s="75"/>
    </row>
    <row r="74" spans="2:15" hidden="1">
      <c r="B74" s="71" t="str">
        <f>IF('2. HIC'!$C73="","",'2. HIC'!$C73)</f>
        <v>3.28</v>
      </c>
      <c r="C74" s="72" t="str">
        <f>IF('2. HIC'!$D73="","",'2. HIC'!$D73)</f>
        <v>Industrial Processes</v>
      </c>
      <c r="D74" s="73" t="str">
        <f>IF(AND($B74="",$C74=""),"",IF(OR('3. Design Risk Assessment'!$M73="No",'2. HIC'!$E73="N"),"No","Yes"))</f>
        <v>No</v>
      </c>
      <c r="E74" s="74"/>
      <c r="F74" s="75"/>
      <c r="G74" s="75"/>
      <c r="H74" s="75"/>
      <c r="I74" s="75"/>
      <c r="J74" s="75"/>
      <c r="K74" s="75"/>
      <c r="L74" s="75"/>
      <c r="M74" s="75"/>
      <c r="N74" s="75"/>
      <c r="O74" s="75"/>
    </row>
    <row r="75" spans="2:15" hidden="1">
      <c r="B75" s="71" t="str">
        <f>IF('2. HIC'!$C74="","",'2. HIC'!$C74)</f>
        <v>3.29</v>
      </c>
      <c r="C75" s="72" t="str">
        <f>IF('2. HIC'!$D74="","",'2. HIC'!$D74)</f>
        <v>Historical buildings (listed buildings register)</v>
      </c>
      <c r="D75" s="73" t="str">
        <f>IF(AND($B75="",$C75=""),"",IF(OR('3. Design Risk Assessment'!$M74="No",'2. HIC'!$E74="N"),"No","Yes"))</f>
        <v>No</v>
      </c>
      <c r="E75" s="74"/>
      <c r="F75" s="75"/>
      <c r="G75" s="75"/>
      <c r="H75" s="75"/>
      <c r="I75" s="75"/>
      <c r="J75" s="75"/>
      <c r="K75" s="75"/>
      <c r="L75" s="75"/>
      <c r="M75" s="75"/>
      <c r="N75" s="75"/>
      <c r="O75" s="75"/>
    </row>
    <row r="76" spans="2:15" hidden="1">
      <c r="B76" s="71" t="str">
        <f>IF('2. HIC'!$C75="","",'2. HIC'!$C75)</f>
        <v>3.30</v>
      </c>
      <c r="C76" s="72" t="str">
        <f>IF('2. HIC'!$D75="","",'2. HIC'!$D75)</f>
        <v>Fragile Materials</v>
      </c>
      <c r="D76" s="73" t="str">
        <f>IF(AND($B76="",$C76=""),"",IF(OR('3. Design Risk Assessment'!$M75="No",'2. HIC'!$E75="N"),"No","Yes"))</f>
        <v>No</v>
      </c>
      <c r="E76" s="74"/>
      <c r="F76" s="75"/>
      <c r="G76" s="75"/>
      <c r="H76" s="75"/>
      <c r="I76" s="75"/>
      <c r="J76" s="75"/>
      <c r="K76" s="75"/>
      <c r="L76" s="75"/>
      <c r="M76" s="75"/>
      <c r="N76" s="75"/>
      <c r="O76" s="75"/>
    </row>
    <row r="77" spans="2:15" hidden="1">
      <c r="B77" s="71" t="str">
        <f>IF('2. HIC'!$C76="","",'2. HIC'!$C76)</f>
        <v>3.31</v>
      </c>
      <c r="C77" s="72" t="str">
        <f>IF('2. HIC'!$D76="","",'2. HIC'!$D76)</f>
        <v>Fire Damage</v>
      </c>
      <c r="D77" s="73" t="str">
        <f>IF(AND($B77="",$C77=""),"",IF(OR('3. Design Risk Assessment'!$M76="No",'2. HIC'!$E76="N"),"No","Yes"))</f>
        <v>No</v>
      </c>
      <c r="E77" s="74"/>
      <c r="F77" s="75"/>
      <c r="G77" s="75"/>
      <c r="H77" s="75"/>
      <c r="I77" s="75"/>
      <c r="J77" s="75"/>
      <c r="K77" s="75"/>
      <c r="L77" s="75"/>
      <c r="M77" s="75"/>
      <c r="N77" s="75"/>
      <c r="O77" s="75"/>
    </row>
    <row r="78" spans="2:15" hidden="1">
      <c r="B78" s="71" t="str">
        <f>IF('2. HIC'!$C77="","",'2. HIC'!$C77)</f>
        <v>3.32</v>
      </c>
      <c r="C78" s="72" t="str">
        <f>IF('2. HIC'!$D77="","",'2. HIC'!$D77)</f>
        <v>Post tensioned reinforced concrete</v>
      </c>
      <c r="D78" s="73" t="str">
        <f>IF(AND($B78="",$C78=""),"",IF(OR('3. Design Risk Assessment'!$M77="No",'2. HIC'!$E77="N"),"No","Yes"))</f>
        <v>No</v>
      </c>
      <c r="E78" s="74"/>
      <c r="F78" s="75"/>
      <c r="G78" s="75"/>
      <c r="H78" s="75"/>
      <c r="I78" s="75"/>
      <c r="J78" s="75"/>
      <c r="K78" s="75"/>
      <c r="L78" s="75"/>
      <c r="M78" s="75"/>
      <c r="N78" s="75"/>
      <c r="O78" s="75"/>
    </row>
    <row r="79" spans="2:15" hidden="1">
      <c r="B79" s="71" t="str">
        <f>IF('2. HIC'!$C78="","",'2. HIC'!$C78)</f>
        <v>3.33</v>
      </c>
      <c r="C79" s="72" t="str">
        <f>IF('2. HIC'!$D78="","",'2. HIC'!$D78)</f>
        <v>Load-bearing walls or elements</v>
      </c>
      <c r="D79" s="73" t="str">
        <f>IF(AND($B79="",$C79=""),"",IF(OR('3. Design Risk Assessment'!$M78="No",'2. HIC'!$E78="N"),"No","Yes"))</f>
        <v>No</v>
      </c>
      <c r="E79" s="74"/>
      <c r="F79" s="75"/>
      <c r="G79" s="75"/>
      <c r="H79" s="75"/>
      <c r="I79" s="75"/>
      <c r="J79" s="75"/>
      <c r="K79" s="75"/>
      <c r="L79" s="75"/>
      <c r="M79" s="75"/>
      <c r="N79" s="75"/>
      <c r="O79" s="75"/>
    </row>
    <row r="80" spans="2:15" hidden="1">
      <c r="B80" s="71" t="str">
        <f>IF('2. HIC'!$C79="","",'2. HIC'!$C79)</f>
        <v>3.34</v>
      </c>
      <c r="C80" s="72" t="str">
        <f>IF('2. HIC'!$D79="","",'2. HIC'!$D79)</f>
        <v>Structural Instability</v>
      </c>
      <c r="D80" s="73" t="str">
        <f>IF(AND($B80="",$C80=""),"",IF(OR('3. Design Risk Assessment'!$M79="No",'2. HIC'!$E79="N"),"No","Yes"))</f>
        <v>No</v>
      </c>
      <c r="E80" s="74"/>
      <c r="F80" s="75"/>
      <c r="G80" s="75"/>
      <c r="H80" s="75"/>
      <c r="I80" s="75"/>
      <c r="J80" s="75"/>
      <c r="K80" s="75"/>
      <c r="L80" s="75"/>
      <c r="M80" s="75"/>
      <c r="N80" s="75"/>
      <c r="O80" s="75"/>
    </row>
    <row r="81" spans="2:15" hidden="1">
      <c r="B81" s="71" t="str">
        <f>IF('2. HIC'!$C80="","",'2. HIC'!$C80)</f>
        <v>3.35</v>
      </c>
      <c r="C81" s="72" t="str">
        <f>IF('2. HIC'!$D80="","",'2. HIC'!$D80)</f>
        <v>Client's Activities</v>
      </c>
      <c r="D81" s="73" t="str">
        <f>IF(AND($B81="",$C81=""),"",IF(OR('3. Design Risk Assessment'!$M80="No",'2. HIC'!$E80="N"),"No","Yes"))</f>
        <v>No</v>
      </c>
      <c r="E81" s="74"/>
      <c r="F81" s="75"/>
      <c r="G81" s="75"/>
      <c r="H81" s="75"/>
      <c r="I81" s="75"/>
      <c r="J81" s="75"/>
      <c r="K81" s="75"/>
      <c r="L81" s="75"/>
      <c r="M81" s="75"/>
      <c r="N81" s="75"/>
      <c r="O81" s="75"/>
    </row>
    <row r="82" spans="2:15" hidden="1">
      <c r="B82" s="71" t="str">
        <f>IF('2. HIC'!$C81="","",'2. HIC'!$C81)</f>
        <v>3.36</v>
      </c>
      <c r="C82" s="72" t="str">
        <f>IF('2. HIC'!$D81="","",'2. HIC'!$D81)</f>
        <v>COMAH site</v>
      </c>
      <c r="D82" s="73" t="str">
        <f>IF(AND($B82="",$C82=""),"",IF(OR('3. Design Risk Assessment'!$M81="No",'2. HIC'!$E81="N"),"No","Yes"))</f>
        <v>No</v>
      </c>
      <c r="E82" s="74"/>
      <c r="F82" s="75"/>
      <c r="G82" s="75"/>
      <c r="H82" s="75"/>
      <c r="I82" s="75"/>
      <c r="J82" s="75"/>
      <c r="K82" s="75"/>
      <c r="L82" s="75"/>
      <c r="M82" s="75"/>
      <c r="N82" s="75"/>
      <c r="O82" s="75"/>
    </row>
    <row r="83" spans="2:15" hidden="1">
      <c r="B83" s="71" t="str">
        <f>IF('2. HIC'!$C82="","",'2. HIC'!$C82)</f>
        <v>3.37</v>
      </c>
      <c r="C83" s="72" t="str">
        <f>IF('2. HIC'!$D82="","",'2. HIC'!$D82)</f>
        <v>Buried Structure, Other</v>
      </c>
      <c r="D83" s="73" t="str">
        <f>IF(AND($B83="",$C83=""),"",IF(OR('3. Design Risk Assessment'!$M82="No",'2. HIC'!$E82="N"),"No","Yes"))</f>
        <v>No</v>
      </c>
      <c r="E83" s="74"/>
      <c r="F83" s="75"/>
      <c r="G83" s="75"/>
      <c r="H83" s="75"/>
      <c r="I83" s="75"/>
      <c r="J83" s="75"/>
      <c r="K83" s="75"/>
      <c r="L83" s="75"/>
      <c r="M83" s="75"/>
      <c r="N83" s="75"/>
      <c r="O83" s="75"/>
    </row>
    <row r="84" spans="2:15" hidden="1">
      <c r="B84" s="71" t="str">
        <f>IF('2. HIC'!$C83="","",'2. HIC'!$C83)</f>
        <v>3.38</v>
      </c>
      <c r="C84" s="72" t="str">
        <f>IF('2. HIC'!$D83="","",'2. HIC'!$D83)</f>
        <v>Other</v>
      </c>
      <c r="D84" s="73" t="str">
        <f>IF(AND($B84="",$C84=""),"",IF(OR('3. Design Risk Assessment'!$M83="No",'2. HIC'!$E83="N"),"No","Yes"))</f>
        <v>No</v>
      </c>
      <c r="E84" s="74"/>
      <c r="F84" s="75"/>
      <c r="G84" s="75"/>
      <c r="H84" s="75"/>
      <c r="I84" s="75"/>
      <c r="J84" s="75"/>
      <c r="K84" s="75"/>
      <c r="L84" s="75"/>
      <c r="M84" s="75"/>
      <c r="N84" s="75"/>
      <c r="O84" s="75"/>
    </row>
    <row r="85" spans="2:15" hidden="1">
      <c r="B85" s="71">
        <f>IF('2. HIC'!$C84="","",'2. HIC'!$C84)</f>
        <v>3.39</v>
      </c>
      <c r="C85" s="72" t="str">
        <f>IF('2. HIC'!$D84="","",'2. HIC'!$D84)</f>
        <v>Other</v>
      </c>
      <c r="D85" s="73" t="str">
        <f>IF(AND($B85="",$C85=""),"",IF(OR('3. Design Risk Assessment'!$M84="No",'2. HIC'!$E84="N"),"No","Yes"))</f>
        <v>No</v>
      </c>
      <c r="E85" s="74"/>
      <c r="F85" s="75"/>
      <c r="G85" s="75"/>
      <c r="H85" s="75"/>
      <c r="I85" s="75"/>
      <c r="J85" s="75"/>
      <c r="K85" s="75"/>
      <c r="L85" s="75"/>
      <c r="M85" s="75"/>
      <c r="N85" s="75"/>
      <c r="O85" s="75"/>
    </row>
    <row r="86" spans="2:15" hidden="1">
      <c r="B86" s="71" t="str">
        <f>IF('2. HIC'!$C85="","",'2. HIC'!$C85)</f>
        <v>4.1</v>
      </c>
      <c r="C86" s="72" t="str">
        <f>IF('2. HIC'!$D85="","",'2. HIC'!$D85)</f>
        <v>BT and Other Telecommunications</v>
      </c>
      <c r="D86" s="73" t="str">
        <f>IF(AND($B86="",$C86=""),"",IF(OR('3. Design Risk Assessment'!$M85="No",'2. HIC'!$E85="N"),"No","Yes"))</f>
        <v>No</v>
      </c>
      <c r="E86" s="74"/>
      <c r="F86" s="75"/>
      <c r="G86" s="75"/>
      <c r="H86" s="75"/>
      <c r="I86" s="75"/>
      <c r="J86" s="75"/>
      <c r="K86" s="75"/>
      <c r="L86" s="75"/>
      <c r="M86" s="75"/>
      <c r="N86" s="75"/>
      <c r="O86" s="75"/>
    </row>
    <row r="87" spans="2:15" hidden="1">
      <c r="B87" s="71" t="str">
        <f>IF('2. HIC'!$C86="","",'2. HIC'!$C86)</f>
        <v>4.2</v>
      </c>
      <c r="C87" s="72" t="str">
        <f>IF('2. HIC'!$D86="","",'2. HIC'!$D86)</f>
        <v>Cable TV / Fibre Optic Cables</v>
      </c>
      <c r="D87" s="73" t="str">
        <f>IF(AND($B87="",$C87=""),"",IF(OR('3. Design Risk Assessment'!$M86="No",'2. HIC'!$E86="N"),"No","Yes"))</f>
        <v>No</v>
      </c>
      <c r="E87" s="74"/>
      <c r="F87" s="75"/>
      <c r="G87" s="75"/>
      <c r="H87" s="75"/>
      <c r="I87" s="75"/>
      <c r="J87" s="75"/>
      <c r="K87" s="75"/>
      <c r="L87" s="75"/>
      <c r="M87" s="75"/>
      <c r="N87" s="75"/>
      <c r="O87" s="75"/>
    </row>
    <row r="88" spans="2:15" hidden="1">
      <c r="B88" s="71" t="str">
        <f>IF('2. HIC'!$C87="","",'2. HIC'!$C87)</f>
        <v>4.3</v>
      </c>
      <c r="C88" s="72" t="str">
        <f>IF('2. HIC'!$D87="","",'2. HIC'!$D87)</f>
        <v>Gas Mains</v>
      </c>
      <c r="D88" s="73" t="str">
        <f>IF(AND($B88="",$C88=""),"",IF(OR('3. Design Risk Assessment'!$M87="No",'2. HIC'!$E87="N"),"No","Yes"))</f>
        <v>No</v>
      </c>
      <c r="E88" s="74"/>
      <c r="F88" s="75"/>
      <c r="G88" s="75"/>
      <c r="H88" s="75"/>
      <c r="I88" s="75"/>
      <c r="J88" s="75"/>
      <c r="K88" s="75"/>
      <c r="L88" s="75"/>
      <c r="M88" s="75"/>
      <c r="N88" s="75"/>
      <c r="O88" s="75"/>
    </row>
    <row r="89" spans="2:15" hidden="1">
      <c r="B89" s="71" t="str">
        <f>IF('2. HIC'!$C88="","",'2. HIC'!$C88)</f>
        <v>4.4</v>
      </c>
      <c r="C89" s="72" t="str">
        <f>IF('2. HIC'!$D88="","",'2. HIC'!$D88)</f>
        <v>Electricity (above ground - cables, pylons etc.)</v>
      </c>
      <c r="D89" s="73" t="str">
        <f>IF(AND($B89="",$C89=""),"",IF(OR('3. Design Risk Assessment'!$M88="No",'2. HIC'!$E88="N"),"No","Yes"))</f>
        <v>No</v>
      </c>
      <c r="E89" s="74"/>
      <c r="F89" s="75"/>
      <c r="G89" s="75"/>
      <c r="H89" s="75"/>
      <c r="I89" s="75"/>
      <c r="J89" s="75"/>
      <c r="K89" s="75"/>
      <c r="L89" s="75"/>
      <c r="M89" s="75"/>
      <c r="N89" s="75"/>
      <c r="O89" s="75"/>
    </row>
    <row r="90" spans="2:15" hidden="1">
      <c r="B90" s="71" t="str">
        <f>IF('2. HIC'!$C89="","",'2. HIC'!$C89)</f>
        <v>4.5</v>
      </c>
      <c r="C90" s="72" t="str">
        <f>IF('2. HIC'!$D89="","",'2. HIC'!$D89)</f>
        <v>Electricity (below ground)</v>
      </c>
      <c r="D90" s="73" t="str">
        <f>IF(AND($B90="",$C90=""),"",IF(OR('3. Design Risk Assessment'!$M89="No",'2. HIC'!$E89="N"),"No","Yes"))</f>
        <v>No</v>
      </c>
      <c r="E90" s="74"/>
      <c r="F90" s="75"/>
      <c r="G90" s="75"/>
      <c r="H90" s="75"/>
      <c r="I90" s="75"/>
      <c r="J90" s="75"/>
      <c r="K90" s="75"/>
      <c r="L90" s="75"/>
      <c r="M90" s="75"/>
      <c r="N90" s="75"/>
      <c r="O90" s="75"/>
    </row>
    <row r="91" spans="2:15" hidden="1">
      <c r="B91" s="71" t="str">
        <f>IF('2. HIC'!$C90="","",'2. HIC'!$C90)</f>
        <v>4.6</v>
      </c>
      <c r="C91" s="72" t="str">
        <f>IF('2. HIC'!$D90="","",'2. HIC'!$D90)</f>
        <v>Pipe bridges or supported services</v>
      </c>
      <c r="D91" s="73" t="str">
        <f>IF(AND($B91="",$C91=""),"",IF(OR('3. Design Risk Assessment'!$M90="No",'2. HIC'!$E90="N"),"No","Yes"))</f>
        <v>No</v>
      </c>
      <c r="E91" s="74"/>
      <c r="F91" s="75"/>
      <c r="G91" s="75"/>
      <c r="H91" s="75"/>
      <c r="I91" s="75"/>
      <c r="J91" s="75"/>
      <c r="K91" s="75"/>
      <c r="L91" s="75"/>
      <c r="M91" s="75"/>
      <c r="N91" s="75"/>
      <c r="O91" s="75"/>
    </row>
    <row r="92" spans="2:15" hidden="1">
      <c r="B92" s="71" t="str">
        <f>IF('2. HIC'!$C91="","",'2. HIC'!$C91)</f>
        <v>4.7</v>
      </c>
      <c r="C92" s="72" t="str">
        <f>IF('2. HIC'!$D91="","",'2. HIC'!$D91)</f>
        <v>Potable water mains</v>
      </c>
      <c r="D92" s="73" t="str">
        <f>IF(AND($B92="",$C92=""),"",IF(OR('3. Design Risk Assessment'!$M91="No",'2. HIC'!$E91="N"),"No","Yes"))</f>
        <v>No</v>
      </c>
      <c r="E92" s="74"/>
      <c r="F92" s="75"/>
      <c r="G92" s="75"/>
      <c r="H92" s="75"/>
      <c r="I92" s="75"/>
      <c r="J92" s="75"/>
      <c r="K92" s="75"/>
      <c r="L92" s="75"/>
      <c r="M92" s="75"/>
      <c r="N92" s="75"/>
      <c r="O92" s="75"/>
    </row>
    <row r="93" spans="2:15" hidden="1">
      <c r="B93" s="71" t="str">
        <f>IF('2. HIC'!$C92="","",'2. HIC'!$C92)</f>
        <v>4.8</v>
      </c>
      <c r="C93" s="72" t="str">
        <f>IF('2. HIC'!$D92="","",'2. HIC'!$D92)</f>
        <v>Private pipelines or feeds</v>
      </c>
      <c r="D93" s="73" t="str">
        <f>IF(AND($B93="",$C93=""),"",IF(OR('3. Design Risk Assessment'!$M92="No",'2. HIC'!$E92="N"),"No","Yes"))</f>
        <v>No</v>
      </c>
      <c r="E93" s="74"/>
      <c r="F93" s="75"/>
      <c r="G93" s="75"/>
      <c r="H93" s="75"/>
      <c r="I93" s="75"/>
      <c r="J93" s="75"/>
      <c r="K93" s="75"/>
      <c r="L93" s="75"/>
      <c r="M93" s="75"/>
      <c r="N93" s="75"/>
      <c r="O93" s="75"/>
    </row>
    <row r="94" spans="2:15" hidden="1">
      <c r="B94" s="71" t="str">
        <f>IF('2. HIC'!$C93="","",'2. HIC'!$C93)</f>
        <v>4.9</v>
      </c>
      <c r="C94" s="72" t="str">
        <f>IF('2. HIC'!$D93="","",'2. HIC'!$D93)</f>
        <v>Waste, wastewater, stormwater pipes and mains</v>
      </c>
      <c r="D94" s="73" t="str">
        <f>IF(AND($B94="",$C94=""),"",IF(OR('3. Design Risk Assessment'!$M93="No",'2. HIC'!$E93="N"),"No","Yes"))</f>
        <v>No</v>
      </c>
      <c r="E94" s="74"/>
      <c r="F94" s="75"/>
      <c r="G94" s="75"/>
      <c r="H94" s="75"/>
      <c r="I94" s="75"/>
      <c r="J94" s="75"/>
      <c r="K94" s="75"/>
      <c r="L94" s="75"/>
      <c r="M94" s="75"/>
      <c r="N94" s="75"/>
      <c r="O94" s="75"/>
    </row>
    <row r="95" spans="2:15" ht="23.1" hidden="1">
      <c r="B95" s="71" t="str">
        <f>IF('2. HIC'!$C94="","",'2. HIC'!$C94)</f>
        <v>4.10</v>
      </c>
      <c r="C95" s="72" t="str">
        <f>IF('2. HIC'!$D94="","",'2. HIC'!$D94)</f>
        <v>High Risk Asset / Major Accident Hazard Pipeline (see tab 5)</v>
      </c>
      <c r="D95" s="73" t="str">
        <f>IF(AND($B95="",$C95=""),"",IF(OR('3. Design Risk Assessment'!$M94="No",'2. HIC'!$E94="N"),"No","Yes"))</f>
        <v>No</v>
      </c>
      <c r="E95" s="74"/>
      <c r="F95" s="75"/>
      <c r="G95" s="75"/>
      <c r="H95" s="75"/>
      <c r="I95" s="75"/>
      <c r="J95" s="75"/>
      <c r="K95" s="75"/>
      <c r="L95" s="75"/>
      <c r="M95" s="75"/>
      <c r="N95" s="75"/>
      <c r="O95" s="75"/>
    </row>
    <row r="96" spans="2:15" hidden="1">
      <c r="B96" s="71" t="str">
        <f>IF('2. HIC'!$C95="","",'2. HIC'!$C95)</f>
        <v>4.11</v>
      </c>
      <c r="C96" s="72" t="str">
        <f>IF('2. HIC'!$D95="","",'2. HIC'!$D95)</f>
        <v>Pumping mains</v>
      </c>
      <c r="D96" s="73" t="str">
        <f>IF(AND($B96="",$C96=""),"",IF(OR('3. Design Risk Assessment'!$M95="No",'2. HIC'!$E95="N"),"No","Yes"))</f>
        <v>No</v>
      </c>
      <c r="E96" s="74"/>
      <c r="F96" s="75"/>
      <c r="G96" s="75"/>
      <c r="H96" s="75"/>
      <c r="I96" s="75"/>
      <c r="J96" s="75"/>
      <c r="K96" s="75"/>
      <c r="L96" s="75"/>
      <c r="M96" s="75"/>
      <c r="N96" s="75"/>
      <c r="O96" s="75"/>
    </row>
    <row r="97" spans="2:15" ht="23.1" hidden="1">
      <c r="B97" s="71" t="str">
        <f>IF('2. HIC'!$C96="","",'2. HIC'!$C96)</f>
        <v>4.12</v>
      </c>
      <c r="C97" s="72" t="str">
        <f>IF('2. HIC'!$D96="","",'2. HIC'!$D96)</f>
        <v>Stored Energy (inc. pressurised work, electrical live systems, coils of wire or steel banding, etc.)</v>
      </c>
      <c r="D97" s="73" t="str">
        <f>IF(AND($B97="",$C97=""),"",IF(OR('3. Design Risk Assessment'!$M96="No",'2. HIC'!$E96="N"),"No","Yes"))</f>
        <v>No</v>
      </c>
      <c r="E97" s="74"/>
      <c r="F97" s="75"/>
      <c r="G97" s="75"/>
      <c r="H97" s="75"/>
      <c r="I97" s="75"/>
      <c r="J97" s="75"/>
      <c r="K97" s="75"/>
      <c r="L97" s="75"/>
      <c r="M97" s="75"/>
      <c r="N97" s="75"/>
      <c r="O97" s="75"/>
    </row>
    <row r="98" spans="2:15" hidden="1">
      <c r="B98" s="71" t="str">
        <f>IF('2. HIC'!$C97="","",'2. HIC'!$C97)</f>
        <v>4.13</v>
      </c>
      <c r="C98" s="72" t="str">
        <f>IF('2. HIC'!$D97="","",'2. HIC'!$D97)</f>
        <v>Other</v>
      </c>
      <c r="D98" s="73" t="str">
        <f>IF(AND($B98="",$C98=""),"",IF(OR('3. Design Risk Assessment'!$M97="No",'2. HIC'!$E97="N"),"No","Yes"))</f>
        <v>No</v>
      </c>
      <c r="E98" s="74"/>
      <c r="F98" s="75"/>
      <c r="G98" s="75"/>
      <c r="H98" s="75"/>
      <c r="I98" s="75"/>
      <c r="J98" s="75"/>
      <c r="K98" s="75"/>
      <c r="L98" s="75"/>
      <c r="M98" s="75"/>
      <c r="N98" s="75"/>
      <c r="O98" s="75"/>
    </row>
    <row r="99" spans="2:15" hidden="1">
      <c r="B99" s="71" t="str">
        <f>IF('2. HIC'!$C98="","",'2. HIC'!$C98)</f>
        <v>4.14</v>
      </c>
      <c r="C99" s="72" t="str">
        <f>IF('2. HIC'!$D98="","",'2. HIC'!$D98)</f>
        <v>Other</v>
      </c>
      <c r="D99" s="73" t="str">
        <f>IF(AND($B99="",$C99=""),"",IF(OR('3. Design Risk Assessment'!$M98="No",'2. HIC'!$E98="N"),"No","Yes"))</f>
        <v>No</v>
      </c>
      <c r="E99" s="74"/>
      <c r="F99" s="75"/>
      <c r="G99" s="75"/>
      <c r="H99" s="75"/>
      <c r="I99" s="75"/>
      <c r="J99" s="75"/>
      <c r="K99" s="75"/>
      <c r="L99" s="75"/>
      <c r="M99" s="75"/>
      <c r="N99" s="75"/>
      <c r="O99" s="75"/>
    </row>
    <row r="100" spans="2:15" ht="23.1" hidden="1">
      <c r="B100" s="71" t="str">
        <f>IF('2. HIC'!$C99="","",'2. HIC'!$C99)</f>
        <v>5.1</v>
      </c>
      <c r="C100" s="72" t="str">
        <f>IF('2. HIC'!$D99="","",'2. HIC'!$D99)</f>
        <v>Conflict with local events (e.g. sports events, concerts etc.)</v>
      </c>
      <c r="D100" s="73" t="str">
        <f>IF(AND($B100="",$C100=""),"",IF(OR('3. Design Risk Assessment'!$M99="No",'2. HIC'!$E99="N"),"No","Yes"))</f>
        <v>No</v>
      </c>
      <c r="E100" s="74"/>
      <c r="F100" s="75"/>
      <c r="G100" s="75"/>
      <c r="H100" s="75"/>
      <c r="I100" s="75"/>
      <c r="J100" s="75"/>
      <c r="K100" s="75"/>
      <c r="L100" s="75"/>
      <c r="M100" s="75"/>
      <c r="N100" s="75"/>
      <c r="O100" s="75"/>
    </row>
    <row r="101" spans="2:15" hidden="1">
      <c r="B101" s="71" t="str">
        <f>IF('2. HIC'!$C100="","",'2. HIC'!$C100)</f>
        <v>5.2</v>
      </c>
      <c r="C101" s="72" t="str">
        <f>IF('2. HIC'!$D100="","",'2. HIC'!$D100)</f>
        <v>Client's Roads</v>
      </c>
      <c r="D101" s="73" t="str">
        <f>IF(AND($B101="",$C101=""),"",IF(OR('3. Design Risk Assessment'!$M100="No",'2. HIC'!$E100="N"),"No","Yes"))</f>
        <v>No</v>
      </c>
      <c r="E101" s="74"/>
      <c r="F101" s="75"/>
      <c r="G101" s="75"/>
      <c r="H101" s="75"/>
      <c r="I101" s="75"/>
      <c r="J101" s="75"/>
      <c r="K101" s="75"/>
      <c r="L101" s="75"/>
      <c r="M101" s="75"/>
      <c r="N101" s="75"/>
      <c r="O101" s="75"/>
    </row>
    <row r="102" spans="2:15" hidden="1">
      <c r="B102" s="71" t="str">
        <f>IF('2. HIC'!$C101="","",'2. HIC'!$C101)</f>
        <v>5.3</v>
      </c>
      <c r="C102" s="72" t="str">
        <f>IF('2. HIC'!$D101="","",'2. HIC'!$D101)</f>
        <v>Increased Traffic Movements</v>
      </c>
      <c r="D102" s="73" t="str">
        <f>IF(AND($B102="",$C102=""),"",IF(OR('3. Design Risk Assessment'!$M101="No",'2. HIC'!$E101="N"),"No","Yes"))</f>
        <v>No</v>
      </c>
      <c r="E102" s="74"/>
      <c r="F102" s="75"/>
      <c r="G102" s="75"/>
      <c r="H102" s="75"/>
      <c r="I102" s="75"/>
      <c r="J102" s="75"/>
      <c r="K102" s="75"/>
      <c r="L102" s="75"/>
      <c r="M102" s="75"/>
      <c r="N102" s="75"/>
      <c r="O102" s="75"/>
    </row>
    <row r="103" spans="2:15" hidden="1">
      <c r="B103" s="71" t="str">
        <f>IF('2. HIC'!$C102="","",'2. HIC'!$C102)</f>
        <v>5.4</v>
      </c>
      <c r="C103" s="72" t="str">
        <f>IF('2. HIC'!$D102="","",'2. HIC'!$D102)</f>
        <v>Residential areas and schools</v>
      </c>
      <c r="D103" s="73" t="str">
        <f>IF(AND($B103="",$C103=""),"",IF(OR('3. Design Risk Assessment'!$M102="No",'2. HIC'!$E102="N"),"No","Yes"))</f>
        <v>No</v>
      </c>
      <c r="E103" s="74"/>
      <c r="F103" s="75"/>
      <c r="G103" s="75"/>
      <c r="H103" s="75"/>
      <c r="I103" s="75"/>
      <c r="J103" s="75"/>
      <c r="K103" s="75"/>
      <c r="L103" s="75"/>
      <c r="M103" s="75"/>
      <c r="N103" s="75"/>
      <c r="O103" s="75"/>
    </row>
    <row r="104" spans="2:15" hidden="1">
      <c r="B104" s="71" t="str">
        <f>IF('2. HIC'!$C103="","",'2. HIC'!$C103)</f>
        <v>5.5</v>
      </c>
      <c r="C104" s="72" t="str">
        <f>IF('2. HIC'!$D103="","",'2. HIC'!$D103)</f>
        <v>Heavy goods deliveries</v>
      </c>
      <c r="D104" s="73" t="str">
        <f>IF(AND($B104="",$C104=""),"",IF(OR('3. Design Risk Assessment'!$M103="No",'2. HIC'!$E103="N"),"No","Yes"))</f>
        <v>No</v>
      </c>
      <c r="E104" s="74"/>
      <c r="F104" s="75"/>
      <c r="G104" s="75"/>
      <c r="H104" s="75"/>
      <c r="I104" s="75"/>
      <c r="J104" s="75"/>
      <c r="K104" s="75"/>
      <c r="L104" s="75"/>
      <c r="M104" s="75"/>
      <c r="N104" s="75"/>
      <c r="O104" s="75"/>
    </row>
    <row r="105" spans="2:15" hidden="1">
      <c r="B105" s="71" t="str">
        <f>IF('2. HIC'!$C104="","",'2. HIC'!$C104)</f>
        <v>5.6</v>
      </c>
      <c r="C105" s="72" t="str">
        <f>IF('2. HIC'!$D104="","",'2. HIC'!$D104)</f>
        <v>Narrow Roads / Bridges</v>
      </c>
      <c r="D105" s="73" t="str">
        <f>IF(AND($B105="",$C105=""),"",IF(OR('3. Design Risk Assessment'!$M104="No",'2. HIC'!$E104="N"),"No","Yes"))</f>
        <v>No</v>
      </c>
      <c r="E105" s="74"/>
      <c r="F105" s="75"/>
      <c r="G105" s="75"/>
      <c r="H105" s="75"/>
      <c r="I105" s="75"/>
      <c r="J105" s="75"/>
      <c r="K105" s="75"/>
      <c r="L105" s="75"/>
      <c r="M105" s="75"/>
      <c r="N105" s="75"/>
      <c r="O105" s="75"/>
    </row>
    <row r="106" spans="2:15" hidden="1">
      <c r="B106" s="71" t="str">
        <f>IF('2. HIC'!$C105="","",'2. HIC'!$C105)</f>
        <v>5.7</v>
      </c>
      <c r="C106" s="72" t="str">
        <f>IF('2. HIC'!$D105="","",'2. HIC'!$D105)</f>
        <v>Low Bridges</v>
      </c>
      <c r="D106" s="73" t="str">
        <f>IF(AND($B106="",$C106=""),"",IF(OR('3. Design Risk Assessment'!$M105="No",'2. HIC'!$E105="N"),"No","Yes"))</f>
        <v>No</v>
      </c>
      <c r="E106" s="74"/>
      <c r="F106" s="75"/>
      <c r="G106" s="75"/>
      <c r="H106" s="75"/>
      <c r="I106" s="75"/>
      <c r="J106" s="75"/>
      <c r="K106" s="75"/>
      <c r="L106" s="75"/>
      <c r="M106" s="75"/>
      <c r="N106" s="75"/>
      <c r="O106" s="75"/>
    </row>
    <row r="107" spans="2:15" hidden="1">
      <c r="B107" s="71" t="str">
        <f>IF('2. HIC'!$C106="","",'2. HIC'!$C106)</f>
        <v>5.8</v>
      </c>
      <c r="C107" s="72" t="str">
        <f>IF('2. HIC'!$D106="","",'2. HIC'!$D106)</f>
        <v>Overhead power cables</v>
      </c>
      <c r="D107" s="73" t="str">
        <f>IF(AND($B107="",$C107=""),"",IF(OR('3. Design Risk Assessment'!$M106="No",'2. HIC'!$E106="N"),"No","Yes"))</f>
        <v>No</v>
      </c>
      <c r="E107" s="74"/>
      <c r="F107" s="75"/>
      <c r="G107" s="75"/>
      <c r="H107" s="75"/>
      <c r="I107" s="75"/>
      <c r="J107" s="75"/>
      <c r="K107" s="75"/>
      <c r="L107" s="75"/>
      <c r="M107" s="75"/>
      <c r="N107" s="75"/>
      <c r="O107" s="75"/>
    </row>
    <row r="108" spans="2:15" hidden="1">
      <c r="B108" s="71" t="str">
        <f>IF('2. HIC'!$C107="","",'2. HIC'!$C107)</f>
        <v>5.9</v>
      </c>
      <c r="C108" s="72" t="str">
        <f>IF('2. HIC'!$D107="","",'2. HIC'!$D107)</f>
        <v>Parking Restrictions</v>
      </c>
      <c r="D108" s="73" t="str">
        <f>IF(AND($B108="",$C108=""),"",IF(OR('3. Design Risk Assessment'!$M107="No",'2. HIC'!$E107="N"),"No","Yes"))</f>
        <v>No</v>
      </c>
      <c r="E108" s="74"/>
      <c r="F108" s="75"/>
      <c r="G108" s="75"/>
      <c r="H108" s="75"/>
      <c r="I108" s="75"/>
      <c r="J108" s="75"/>
      <c r="K108" s="75"/>
      <c r="L108" s="75"/>
      <c r="M108" s="75"/>
      <c r="N108" s="75"/>
      <c r="O108" s="75"/>
    </row>
    <row r="109" spans="2:15" hidden="1">
      <c r="B109" s="71" t="str">
        <f>IF('2. HIC'!$C108="","",'2. HIC'!$C108)</f>
        <v>5.10</v>
      </c>
      <c r="C109" s="72" t="str">
        <f>IF('2. HIC'!$D108="","",'2. HIC'!$D108)</f>
        <v>Rights of way</v>
      </c>
      <c r="D109" s="73" t="str">
        <f>IF(AND($B109="",$C109=""),"",IF(OR('3. Design Risk Assessment'!$M108="No",'2. HIC'!$E108="N"),"No","Yes"))</f>
        <v>No</v>
      </c>
      <c r="E109" s="74"/>
      <c r="F109" s="75"/>
      <c r="G109" s="75"/>
      <c r="H109" s="75"/>
      <c r="I109" s="75"/>
      <c r="J109" s="75"/>
      <c r="K109" s="75"/>
      <c r="L109" s="75"/>
      <c r="M109" s="75"/>
      <c r="N109" s="75"/>
      <c r="O109" s="75"/>
    </row>
    <row r="110" spans="2:15" hidden="1">
      <c r="B110" s="71" t="str">
        <f>IF('2. HIC'!$C109="","",'2. HIC'!$C109)</f>
        <v>5.11</v>
      </c>
      <c r="C110" s="72" t="str">
        <f>IF('2. HIC'!$D109="","",'2. HIC'!$D109)</f>
        <v>Shared Access</v>
      </c>
      <c r="D110" s="73" t="str">
        <f>IF(AND($B110="",$C110=""),"",IF(OR('3. Design Risk Assessment'!$M109="No",'2. HIC'!$E109="N"),"No","Yes"))</f>
        <v>No</v>
      </c>
      <c r="E110" s="74"/>
      <c r="F110" s="75"/>
      <c r="G110" s="75"/>
      <c r="H110" s="75"/>
      <c r="I110" s="75"/>
      <c r="J110" s="75"/>
      <c r="K110" s="75"/>
      <c r="L110" s="75"/>
      <c r="M110" s="75"/>
      <c r="N110" s="75"/>
      <c r="O110" s="75"/>
    </row>
    <row r="111" spans="2:15" hidden="1">
      <c r="B111" s="71" t="str">
        <f>IF('2. HIC'!$C110="","",'2. HIC'!$C110)</f>
        <v>5.12</v>
      </c>
      <c r="C111" s="72" t="str">
        <f>IF('2. HIC'!$D110="","",'2. HIC'!$D110)</f>
        <v>Traffic systems and restrictions</v>
      </c>
      <c r="D111" s="73" t="str">
        <f>IF(AND($B111="",$C111=""),"",IF(OR('3. Design Risk Assessment'!$M110="No",'2. HIC'!$E110="N"),"No","Yes"))</f>
        <v>No</v>
      </c>
      <c r="E111" s="74"/>
      <c r="F111" s="75"/>
      <c r="G111" s="75"/>
      <c r="H111" s="75"/>
      <c r="I111" s="75"/>
      <c r="J111" s="75"/>
      <c r="K111" s="75"/>
      <c r="L111" s="75"/>
      <c r="M111" s="75"/>
      <c r="N111" s="75"/>
      <c r="O111" s="75"/>
    </row>
    <row r="112" spans="2:15" hidden="1">
      <c r="B112" s="71" t="str">
        <f>IF('2. HIC'!$C111="","",'2. HIC'!$C111)</f>
        <v>5.13</v>
      </c>
      <c r="C112" s="72" t="str">
        <f>IF('2. HIC'!$D111="","",'2. HIC'!$D111)</f>
        <v>Weak bridges</v>
      </c>
      <c r="D112" s="73" t="str">
        <f>IF(AND($B112="",$C112=""),"",IF(OR('3. Design Risk Assessment'!$M111="No",'2. HIC'!$E111="N"),"No","Yes"))</f>
        <v>No</v>
      </c>
      <c r="E112" s="74"/>
      <c r="F112" s="75"/>
      <c r="G112" s="75"/>
      <c r="H112" s="75"/>
      <c r="I112" s="75"/>
      <c r="J112" s="75"/>
      <c r="K112" s="75"/>
      <c r="L112" s="75"/>
      <c r="M112" s="75"/>
      <c r="N112" s="75"/>
      <c r="O112" s="75"/>
    </row>
    <row r="113" spans="2:15" hidden="1">
      <c r="B113" s="71" t="str">
        <f>IF('2. HIC'!$C112="","",'2. HIC'!$C112)</f>
        <v>5.14</v>
      </c>
      <c r="C113" s="72" t="str">
        <f>IF('2. HIC'!$D112="","",'2. HIC'!$D112)</f>
        <v>Pedestrian routes</v>
      </c>
      <c r="D113" s="73" t="str">
        <f>IF(AND($B113="",$C113=""),"",IF(OR('3. Design Risk Assessment'!$M112="No",'2. HIC'!$E112="N"),"No","Yes"))</f>
        <v>No</v>
      </c>
      <c r="E113" s="74"/>
      <c r="F113" s="75"/>
      <c r="G113" s="75"/>
      <c r="H113" s="75"/>
      <c r="I113" s="75"/>
      <c r="J113" s="75"/>
      <c r="K113" s="75"/>
      <c r="L113" s="75"/>
      <c r="M113" s="75"/>
      <c r="N113" s="75"/>
      <c r="O113" s="75"/>
    </row>
    <row r="114" spans="2:15" hidden="1">
      <c r="B114" s="71" t="str">
        <f>IF('2. HIC'!$C113="","",'2. HIC'!$C113)</f>
        <v>5.15</v>
      </c>
      <c r="C114" s="72" t="str">
        <f>IF('2. HIC'!$D113="","",'2. HIC'!$D113)</f>
        <v>Other</v>
      </c>
      <c r="D114" s="73" t="str">
        <f>IF(AND($B114="",$C114=""),"",IF(OR('3. Design Risk Assessment'!$M113="No",'2. HIC'!$E113="N"),"No","Yes"))</f>
        <v>No</v>
      </c>
      <c r="E114" s="74"/>
      <c r="F114" s="75"/>
      <c r="G114" s="75"/>
      <c r="H114" s="75"/>
      <c r="I114" s="75"/>
      <c r="J114" s="75"/>
      <c r="K114" s="75"/>
      <c r="L114" s="75"/>
      <c r="M114" s="75"/>
      <c r="N114" s="75"/>
      <c r="O114" s="75"/>
    </row>
    <row r="115" spans="2:15" hidden="1">
      <c r="B115" s="71" t="str">
        <f>IF('2. HIC'!$C114="","",'2. HIC'!$C114)</f>
        <v>5.16</v>
      </c>
      <c r="C115" s="72" t="str">
        <f>IF('2. HIC'!$D114="","",'2. HIC'!$D114)</f>
        <v>Other</v>
      </c>
      <c r="D115" s="73" t="str">
        <f>IF(AND($B115="",$C115=""),"",IF(OR('3. Design Risk Assessment'!$M114="No",'2. HIC'!$E114="N"),"No","Yes"))</f>
        <v>No</v>
      </c>
      <c r="E115" s="74"/>
      <c r="F115" s="75"/>
      <c r="G115" s="75"/>
      <c r="H115" s="75"/>
      <c r="I115" s="75"/>
      <c r="J115" s="75"/>
      <c r="K115" s="75"/>
      <c r="L115" s="75"/>
      <c r="M115" s="75"/>
      <c r="N115" s="75"/>
      <c r="O115" s="75"/>
    </row>
    <row r="116" spans="2:15" hidden="1">
      <c r="B116" s="71" t="str">
        <f>IF('2. HIC'!$C115="","",'2. HIC'!$C115)</f>
        <v>6.1</v>
      </c>
      <c r="C116" s="72" t="str">
        <f>IF('2. HIC'!$D115="","",'2. HIC'!$D115)</f>
        <v>Aircraft flight paths</v>
      </c>
      <c r="D116" s="73" t="str">
        <f>IF(AND($B116="",$C116=""),"",IF(OR('3. Design Risk Assessment'!$M115="No",'2. HIC'!$E115="N"),"No","Yes"))</f>
        <v>No</v>
      </c>
      <c r="E116" s="74"/>
      <c r="F116" s="75"/>
      <c r="G116" s="75"/>
      <c r="H116" s="75"/>
      <c r="I116" s="75"/>
      <c r="J116" s="75"/>
      <c r="K116" s="75"/>
      <c r="L116" s="75"/>
      <c r="M116" s="75"/>
      <c r="N116" s="75"/>
      <c r="O116" s="75"/>
    </row>
    <row r="117" spans="2:15" hidden="1">
      <c r="B117" s="71" t="str">
        <f>IF('2. HIC'!$C116="","",'2. HIC'!$C116)</f>
        <v>6.2</v>
      </c>
      <c r="C117" s="72" t="str">
        <f>IF('2. HIC'!$D116="","",'2. HIC'!$D116)</f>
        <v>Air navigation conflicts</v>
      </c>
      <c r="D117" s="73" t="str">
        <f>IF(AND($B117="",$C117=""),"",IF(OR('3. Design Risk Assessment'!$M116="No",'2. HIC'!$E116="N"),"No","Yes"))</f>
        <v>No</v>
      </c>
      <c r="E117" s="74"/>
      <c r="F117" s="75"/>
      <c r="G117" s="75"/>
      <c r="H117" s="75"/>
      <c r="I117" s="75"/>
      <c r="J117" s="75"/>
      <c r="K117" s="75"/>
      <c r="L117" s="75"/>
      <c r="M117" s="75"/>
      <c r="N117" s="75"/>
      <c r="O117" s="75"/>
    </row>
    <row r="118" spans="2:15" hidden="1">
      <c r="B118" s="71" t="str">
        <f>IF('2. HIC'!$C117="","",'2. HIC'!$C117)</f>
        <v>6.3</v>
      </c>
      <c r="C118" s="72" t="str">
        <f>IF('2. HIC'!$D117="","",'2. HIC'!$D117)</f>
        <v>Adjacent animal or equestrian enclosures</v>
      </c>
      <c r="D118" s="73" t="str">
        <f>IF(AND($B118="",$C118=""),"",IF(OR('3. Design Risk Assessment'!$M117="No",'2. HIC'!$E117="N"),"No","Yes"))</f>
        <v>No</v>
      </c>
      <c r="E118" s="74"/>
      <c r="F118" s="75"/>
      <c r="G118" s="75"/>
      <c r="H118" s="75"/>
      <c r="I118" s="75"/>
      <c r="J118" s="75"/>
      <c r="K118" s="75"/>
      <c r="L118" s="75"/>
      <c r="M118" s="75"/>
      <c r="N118" s="75"/>
      <c r="O118" s="75"/>
    </row>
    <row r="119" spans="2:15" hidden="1">
      <c r="B119" s="71" t="str">
        <f>IF('2. HIC'!$C118="","",'2. HIC'!$C118)</f>
        <v>6.4</v>
      </c>
      <c r="C119" s="72" t="str">
        <f>IF('2. HIC'!$D118="","",'2. HIC'!$D118)</f>
        <v>Disruption to rail services</v>
      </c>
      <c r="D119" s="73" t="str">
        <f>IF(AND($B119="",$C119=""),"",IF(OR('3. Design Risk Assessment'!$M118="No",'2. HIC'!$E118="N"),"No","Yes"))</f>
        <v>No</v>
      </c>
      <c r="E119" s="74"/>
      <c r="F119" s="75"/>
      <c r="G119" s="75"/>
      <c r="H119" s="75"/>
      <c r="I119" s="75"/>
      <c r="J119" s="75"/>
      <c r="K119" s="75"/>
      <c r="L119" s="75"/>
      <c r="M119" s="75"/>
      <c r="N119" s="75"/>
      <c r="O119" s="75"/>
    </row>
    <row r="120" spans="2:15" ht="23.1" hidden="1">
      <c r="B120" s="71" t="str">
        <f>IF('2. HIC'!$C119="","",'2. HIC'!$C119)</f>
        <v>6.5</v>
      </c>
      <c r="C120" s="72" t="str">
        <f>IF('2. HIC'!$D119="","",'2. HIC'!$D119)</f>
        <v>Public buildings (e.g. shops, schools, hospitals, tourist attractions)</v>
      </c>
      <c r="D120" s="73" t="str">
        <f>IF(AND($B120="",$C120=""),"",IF(OR('3. Design Risk Assessment'!$M119="No",'2. HIC'!$E119="N"),"No","Yes"))</f>
        <v>No</v>
      </c>
      <c r="E120" s="74"/>
      <c r="F120" s="75"/>
      <c r="G120" s="75"/>
      <c r="H120" s="75"/>
      <c r="I120" s="75"/>
      <c r="J120" s="75"/>
      <c r="K120" s="75"/>
      <c r="L120" s="75"/>
      <c r="M120" s="75"/>
      <c r="N120" s="75"/>
      <c r="O120" s="75"/>
    </row>
    <row r="121" spans="2:15" ht="23.1" hidden="1">
      <c r="B121" s="71" t="str">
        <f>IF('2. HIC'!$C120="","",'2. HIC'!$C120)</f>
        <v>6.6</v>
      </c>
      <c r="C121" s="72" t="str">
        <f>IF('2. HIC'!$D120="","",'2. HIC'!$D120)</f>
        <v>Environmentally sensitive sites (e.g. National Park, AOND, SSSI etc.)</v>
      </c>
      <c r="D121" s="73" t="str">
        <f>IF(AND($B121="",$C121=""),"",IF(OR('3. Design Risk Assessment'!$M120="No",'2. HIC'!$E120="N"),"No","Yes"))</f>
        <v>No</v>
      </c>
      <c r="E121" s="74"/>
      <c r="F121" s="75"/>
      <c r="G121" s="75"/>
      <c r="H121" s="75"/>
      <c r="I121" s="75"/>
      <c r="J121" s="75"/>
      <c r="K121" s="75"/>
      <c r="L121" s="75"/>
      <c r="M121" s="75"/>
      <c r="N121" s="75"/>
      <c r="O121" s="75"/>
    </row>
    <row r="122" spans="2:15" ht="23.1" hidden="1">
      <c r="B122" s="71" t="str">
        <f>IF('2. HIC'!$C121="","",'2. HIC'!$C121)</f>
        <v>6.7</v>
      </c>
      <c r="C122" s="72" t="str">
        <f>IF('2. HIC'!$D121="","",'2. HIC'!$D121)</f>
        <v>Emergency arrangements (industrial / chemical processes)</v>
      </c>
      <c r="D122" s="73" t="str">
        <f>IF(AND($B122="",$C122=""),"",IF(OR('3. Design Risk Assessment'!$M121="No",'2. HIC'!$E121="N"),"No","Yes"))</f>
        <v>No</v>
      </c>
      <c r="E122" s="74"/>
      <c r="F122" s="75"/>
      <c r="G122" s="75"/>
      <c r="H122" s="75"/>
      <c r="I122" s="75"/>
      <c r="J122" s="75"/>
      <c r="K122" s="75"/>
      <c r="L122" s="75"/>
      <c r="M122" s="75"/>
      <c r="N122" s="75"/>
      <c r="O122" s="75"/>
    </row>
    <row r="123" spans="2:15" hidden="1">
      <c r="B123" s="71" t="str">
        <f>IF('2. HIC'!$C122="","",'2. HIC'!$C122)</f>
        <v>6.8</v>
      </c>
      <c r="C123" s="72" t="str">
        <f>IF('2. HIC'!$D122="","",'2. HIC'!$D122)</f>
        <v>Planning Restrictions</v>
      </c>
      <c r="D123" s="73" t="str">
        <f>IF(AND($B123="",$C123=""),"",IF(OR('3. Design Risk Assessment'!$M122="No",'2. HIC'!$E122="N"),"No","Yes"))</f>
        <v>No</v>
      </c>
      <c r="E123" s="74"/>
      <c r="F123" s="75"/>
      <c r="G123" s="75"/>
      <c r="H123" s="75"/>
      <c r="I123" s="75"/>
      <c r="J123" s="75"/>
      <c r="K123" s="75"/>
      <c r="L123" s="75"/>
      <c r="M123" s="75"/>
      <c r="N123" s="75"/>
      <c r="O123" s="75"/>
    </row>
    <row r="124" spans="2:15" hidden="1">
      <c r="B124" s="71" t="str">
        <f>IF('2. HIC'!$C123="","",'2. HIC'!$C123)</f>
        <v>6.9</v>
      </c>
      <c r="C124" s="72" t="str">
        <f>IF('2. HIC'!$D123="","",'2. HIC'!$D123)</f>
        <v>Industrial Processes</v>
      </c>
      <c r="D124" s="73" t="str">
        <f>IF(AND($B124="",$C124=""),"",IF(OR('3. Design Risk Assessment'!$M123="No",'2. HIC'!$E123="N"),"No","Yes"))</f>
        <v>No</v>
      </c>
      <c r="E124" s="74"/>
      <c r="F124" s="75"/>
      <c r="G124" s="75"/>
      <c r="H124" s="75"/>
      <c r="I124" s="75"/>
      <c r="J124" s="75"/>
      <c r="K124" s="75"/>
      <c r="L124" s="75"/>
      <c r="M124" s="75"/>
      <c r="N124" s="75"/>
      <c r="O124" s="75"/>
    </row>
    <row r="125" spans="2:15" hidden="1">
      <c r="B125" s="71" t="str">
        <f>IF('2. HIC'!$C124="","",'2. HIC'!$C124)</f>
        <v>6.10</v>
      </c>
      <c r="C125" s="72" t="str">
        <f>IF('2. HIC'!$D124="","",'2. HIC'!$D124)</f>
        <v>Historical buildings (listed buildings register)</v>
      </c>
      <c r="D125" s="73" t="str">
        <f>IF(AND($B125="",$C125=""),"",IF(OR('3. Design Risk Assessment'!$M124="No",'2. HIC'!$E124="N"),"No","Yes"))</f>
        <v>No</v>
      </c>
      <c r="E125" s="74"/>
      <c r="F125" s="75"/>
      <c r="G125" s="75"/>
      <c r="H125" s="75"/>
      <c r="I125" s="75"/>
      <c r="J125" s="75"/>
      <c r="K125" s="75"/>
      <c r="L125" s="75"/>
      <c r="M125" s="75"/>
      <c r="N125" s="75"/>
      <c r="O125" s="75"/>
    </row>
    <row r="126" spans="2:15" hidden="1">
      <c r="B126" s="71" t="str">
        <f>IF('2. HIC'!$C125="","",'2. HIC'!$C125)</f>
        <v>6.11</v>
      </c>
      <c r="C126" s="72" t="str">
        <f>IF('2. HIC'!$D125="","",'2. HIC'!$D125)</f>
        <v>Legionella</v>
      </c>
      <c r="D126" s="73" t="str">
        <f>IF(AND($B126="",$C126=""),"",IF(OR('3. Design Risk Assessment'!$M125="No",'2. HIC'!$E125="N"),"No","Yes"))</f>
        <v>No</v>
      </c>
      <c r="E126" s="74"/>
      <c r="F126" s="75"/>
      <c r="G126" s="75"/>
      <c r="H126" s="75"/>
      <c r="I126" s="75"/>
      <c r="J126" s="75"/>
      <c r="K126" s="75"/>
      <c r="L126" s="75"/>
      <c r="M126" s="75"/>
      <c r="N126" s="75"/>
      <c r="O126" s="75"/>
    </row>
    <row r="127" spans="2:15" hidden="1">
      <c r="B127" s="71" t="str">
        <f>IF('2. HIC'!$C126="","",'2. HIC'!$C126)</f>
        <v>6.12</v>
      </c>
      <c r="C127" s="72" t="str">
        <f>IF('2. HIC'!$D126="","",'2. HIC'!$D126)</f>
        <v>Leptospirosis (Weil's disease)</v>
      </c>
      <c r="D127" s="73" t="str">
        <f>IF(AND($B127="",$C127=""),"",IF(OR('3. Design Risk Assessment'!$M126="No",'2. HIC'!$E126="N"),"No","Yes"))</f>
        <v>No</v>
      </c>
      <c r="E127" s="74"/>
      <c r="F127" s="75"/>
      <c r="G127" s="75"/>
      <c r="H127" s="75"/>
      <c r="I127" s="75"/>
      <c r="J127" s="75"/>
      <c r="K127" s="75"/>
      <c r="L127" s="75"/>
      <c r="M127" s="75"/>
      <c r="N127" s="75"/>
      <c r="O127" s="75"/>
    </row>
    <row r="128" spans="2:15" hidden="1">
      <c r="B128" s="71" t="str">
        <f>IF('2. HIC'!$C127="","",'2. HIC'!$C127)</f>
        <v>6.13</v>
      </c>
      <c r="C128" s="72" t="str">
        <f>IF('2. HIC'!$D127="","",'2. HIC'!$D127)</f>
        <v>Lyme Disease</v>
      </c>
      <c r="D128" s="73" t="str">
        <f>IF(AND($B128="",$C128=""),"",IF(OR('3. Design Risk Assessment'!$M127="No",'2. HIC'!$E127="N"),"No","Yes"))</f>
        <v>No</v>
      </c>
      <c r="E128" s="74"/>
      <c r="F128" s="75"/>
      <c r="G128" s="75"/>
      <c r="H128" s="75"/>
      <c r="I128" s="75"/>
      <c r="J128" s="75"/>
      <c r="K128" s="75"/>
      <c r="L128" s="75"/>
      <c r="M128" s="75"/>
      <c r="N128" s="75"/>
      <c r="O128" s="75"/>
    </row>
    <row r="129" spans="2:15" hidden="1">
      <c r="B129" s="71" t="str">
        <f>IF('2. HIC'!$C128="","",'2. HIC'!$C128)</f>
        <v>6.14</v>
      </c>
      <c r="C129" s="72" t="str">
        <f>IF('2. HIC'!$D128="","",'2. HIC'!$D128)</f>
        <v>High alumina cement concrete</v>
      </c>
      <c r="D129" s="73" t="str">
        <f>IF(AND($B129="",$C129=""),"",IF(OR('3. Design Risk Assessment'!$M128="No",'2. HIC'!$E128="N"),"No","Yes"))</f>
        <v>No</v>
      </c>
      <c r="E129" s="74"/>
      <c r="F129" s="75"/>
      <c r="G129" s="75"/>
      <c r="H129" s="75"/>
      <c r="I129" s="75"/>
      <c r="J129" s="75"/>
      <c r="K129" s="75"/>
      <c r="L129" s="75"/>
      <c r="M129" s="75"/>
      <c r="N129" s="75"/>
      <c r="O129" s="75"/>
    </row>
    <row r="130" spans="2:15" hidden="1">
      <c r="B130" s="71" t="str">
        <f>IF('2. HIC'!$C129="","",'2. HIC'!$C129)</f>
        <v>6.15</v>
      </c>
      <c r="C130" s="72" t="str">
        <f>IF('2. HIC'!$D129="","",'2. HIC'!$D129)</f>
        <v>Noise</v>
      </c>
      <c r="D130" s="73" t="str">
        <f>IF(AND($B130="",$C130=""),"",IF(OR('3. Design Risk Assessment'!$M129="No",'2. HIC'!$E129="N"),"No","Yes"))</f>
        <v>No</v>
      </c>
      <c r="E130" s="74"/>
      <c r="F130" s="75"/>
      <c r="G130" s="75"/>
      <c r="H130" s="75"/>
      <c r="I130" s="75"/>
      <c r="J130" s="75"/>
      <c r="K130" s="75"/>
      <c r="L130" s="75"/>
      <c r="M130" s="75"/>
      <c r="N130" s="75"/>
      <c r="O130" s="75"/>
    </row>
    <row r="131" spans="2:15" hidden="1">
      <c r="B131" s="71" t="str">
        <f>IF('2. HIC'!$C130="","",'2. HIC'!$C130)</f>
        <v>6.16</v>
      </c>
      <c r="C131" s="72" t="str">
        <f>IF('2. HIC'!$D130="","",'2. HIC'!$D130)</f>
        <v>Vermin (e.g. rats, pigeons / seagulls)</v>
      </c>
      <c r="D131" s="73" t="str">
        <f>IF(AND($B131="",$C131=""),"",IF(OR('3. Design Risk Assessment'!$M130="No",'2. HIC'!$E130="N"),"No","Yes"))</f>
        <v>No</v>
      </c>
      <c r="E131" s="74"/>
      <c r="F131" s="75"/>
      <c r="G131" s="75"/>
      <c r="H131" s="75"/>
      <c r="I131" s="75"/>
      <c r="J131" s="75"/>
      <c r="K131" s="75"/>
      <c r="L131" s="75"/>
      <c r="M131" s="75"/>
      <c r="N131" s="75"/>
      <c r="O131" s="75"/>
    </row>
    <row r="132" spans="2:15" ht="23.1" hidden="1">
      <c r="B132" s="71" t="str">
        <f>IF('2. HIC'!$C131="","",'2. HIC'!$C131)</f>
        <v>6.17</v>
      </c>
      <c r="C132" s="72" t="str">
        <f>IF('2. HIC'!$D131="","",'2. HIC'!$D131)</f>
        <v>Blood-borne viruses (e.g. Hepatitis B, Hepatitis C, HIV)</v>
      </c>
      <c r="D132" s="73" t="str">
        <f>IF(AND($B132="",$C132=""),"",IF(OR('3. Design Risk Assessment'!$M131="No",'2. HIC'!$E131="N"),"No","Yes"))</f>
        <v>No</v>
      </c>
      <c r="E132" s="74"/>
      <c r="F132" s="75"/>
      <c r="G132" s="75"/>
      <c r="H132" s="75"/>
      <c r="I132" s="75"/>
      <c r="J132" s="75"/>
      <c r="K132" s="75"/>
      <c r="L132" s="75"/>
      <c r="M132" s="75"/>
      <c r="N132" s="75"/>
      <c r="O132" s="75"/>
    </row>
    <row r="133" spans="2:15" hidden="1">
      <c r="B133" s="71" t="str">
        <f>IF('2. HIC'!$C132="","",'2. HIC'!$C132)</f>
        <v>6.18</v>
      </c>
      <c r="C133" s="72" t="str">
        <f>IF('2. HIC'!$D132="","",'2. HIC'!$D132)</f>
        <v>E. coli</v>
      </c>
      <c r="D133" s="73" t="str">
        <f>IF(AND($B133="",$C133=""),"",IF(OR('3. Design Risk Assessment'!$M132="No",'2. HIC'!$E132="N"),"No","Yes"))</f>
        <v>No</v>
      </c>
      <c r="E133" s="74"/>
      <c r="F133" s="75"/>
      <c r="G133" s="75"/>
      <c r="H133" s="75"/>
      <c r="I133" s="75"/>
      <c r="J133" s="75"/>
      <c r="K133" s="75"/>
      <c r="L133" s="75"/>
      <c r="M133" s="75"/>
      <c r="N133" s="75"/>
      <c r="O133" s="75"/>
    </row>
    <row r="134" spans="2:15" hidden="1">
      <c r="B134" s="71" t="str">
        <f>IF('2. HIC'!$C133="","",'2. HIC'!$C133)</f>
        <v>6.19</v>
      </c>
      <c r="C134" s="72" t="str">
        <f>IF('2. HIC'!$D133="","",'2. HIC'!$D133)</f>
        <v>Anthrax</v>
      </c>
      <c r="D134" s="73" t="str">
        <f>IF(AND($B134="",$C134=""),"",IF(OR('3. Design Risk Assessment'!$M133="No",'2. HIC'!$E133="N"),"No","Yes"))</f>
        <v>No</v>
      </c>
      <c r="E134" s="74"/>
      <c r="F134" s="75"/>
      <c r="G134" s="75"/>
      <c r="H134" s="75"/>
      <c r="I134" s="75"/>
      <c r="J134" s="75"/>
      <c r="K134" s="75"/>
      <c r="L134" s="75"/>
      <c r="M134" s="75"/>
      <c r="N134" s="75"/>
      <c r="O134" s="75"/>
    </row>
    <row r="135" spans="2:15" hidden="1">
      <c r="B135" s="71" t="str">
        <f>IF('2. HIC'!$C134="","",'2. HIC'!$C134)</f>
        <v>6.20</v>
      </c>
      <c r="C135" s="72" t="str">
        <f>IF('2. HIC'!$D134="","",'2. HIC'!$D134)</f>
        <v>Woodgarston Castle, Other</v>
      </c>
      <c r="D135" s="73" t="str">
        <f>IF(AND($B135="",$C135=""),"",IF(OR('3. Design Risk Assessment'!$M134="No",'2. HIC'!$E134="N"),"No","Yes"))</f>
        <v>No</v>
      </c>
      <c r="E135" s="74"/>
      <c r="F135" s="75"/>
      <c r="G135" s="75"/>
      <c r="H135" s="75"/>
      <c r="I135" s="75"/>
      <c r="J135" s="75"/>
      <c r="K135" s="75"/>
      <c r="L135" s="75"/>
      <c r="M135" s="75"/>
      <c r="N135" s="75"/>
      <c r="O135" s="75"/>
    </row>
    <row r="136" spans="2:15" hidden="1">
      <c r="B136" s="71" t="str">
        <f>IF('2. HIC'!$C135="","",'2. HIC'!$C135)</f>
        <v>6.21</v>
      </c>
      <c r="C136" s="72" t="str">
        <f>IF('2. HIC'!$D135="","",'2. HIC'!$D135)</f>
        <v>Other</v>
      </c>
      <c r="D136" s="73" t="str">
        <f>IF(AND($B136="",$C136=""),"",IF(OR('3. Design Risk Assessment'!$M135="No",'2. HIC'!$E135="N"),"No","Yes"))</f>
        <v>No</v>
      </c>
      <c r="E136" s="74"/>
      <c r="F136" s="75"/>
      <c r="G136" s="75"/>
      <c r="H136" s="75"/>
      <c r="I136" s="75"/>
      <c r="J136" s="75"/>
      <c r="K136" s="75"/>
      <c r="L136" s="75"/>
      <c r="M136" s="75"/>
      <c r="N136" s="75"/>
      <c r="O136" s="75"/>
    </row>
    <row r="137" spans="2:15" hidden="1">
      <c r="B137" s="71" t="str">
        <f>IF('2. HIC'!$C136="","",'2. HIC'!$C136)</f>
        <v>6.22</v>
      </c>
      <c r="C137" s="72" t="str">
        <f>IF('2. HIC'!$D136="","",'2. HIC'!$D136)</f>
        <v>Other</v>
      </c>
      <c r="D137" s="73" t="str">
        <f>IF(AND($B137="",$C137=""),"",IF(OR('3. Design Risk Assessment'!$M136="No",'2. HIC'!$E136="N"),"No","Yes"))</f>
        <v>No</v>
      </c>
      <c r="E137" s="74"/>
      <c r="F137" s="75"/>
      <c r="G137" s="75"/>
      <c r="H137" s="75"/>
      <c r="I137" s="75"/>
      <c r="J137" s="75"/>
      <c r="K137" s="75"/>
      <c r="L137" s="75"/>
      <c r="M137" s="75"/>
      <c r="N137" s="75"/>
      <c r="O137" s="75"/>
    </row>
    <row r="138" spans="2:15" hidden="1">
      <c r="B138" s="71" t="str">
        <f>IF('2. HIC'!$C137="","",'2. HIC'!$C137)</f>
        <v>7.1</v>
      </c>
      <c r="C138" s="72" t="str">
        <f>IF('2. HIC'!$D137="","",'2. HIC'!$D137)</f>
        <v>Building Regulations</v>
      </c>
      <c r="D138" s="73" t="str">
        <f>IF(AND($B138="",$C138=""),"",IF(OR('3. Design Risk Assessment'!$M137="No",'2. HIC'!$E137="N"),"No","Yes"))</f>
        <v>No</v>
      </c>
      <c r="E138" s="74"/>
      <c r="F138" s="75"/>
      <c r="G138" s="75"/>
      <c r="H138" s="75"/>
      <c r="I138" s="75"/>
      <c r="J138" s="75"/>
      <c r="K138" s="75"/>
      <c r="L138" s="75"/>
      <c r="M138" s="75"/>
      <c r="N138" s="75"/>
      <c r="O138" s="75"/>
    </row>
    <row r="139" spans="2:15" ht="23.1" hidden="1">
      <c r="B139" s="71" t="str">
        <f>IF('2. HIC'!$C138="","",'2. HIC'!$C138)</f>
        <v>7.2</v>
      </c>
      <c r="C139" s="72" t="str">
        <f>IF('2. HIC'!$D138="","",'2. HIC'!$D138)</f>
        <v>Unusual design cases / loading cases (e.g. large settlements, dynamic loadings etc.)</v>
      </c>
      <c r="D139" s="73" t="str">
        <f>IF(AND($B139="",$C139=""),"",IF(OR('3. Design Risk Assessment'!$M138="No",'2. HIC'!$E138="N"),"No","Yes"))</f>
        <v>No</v>
      </c>
      <c r="E139" s="74"/>
      <c r="F139" s="75"/>
      <c r="G139" s="75"/>
      <c r="H139" s="75"/>
      <c r="I139" s="75"/>
      <c r="J139" s="75"/>
      <c r="K139" s="75"/>
      <c r="L139" s="75"/>
      <c r="M139" s="75"/>
      <c r="N139" s="75"/>
      <c r="O139" s="75"/>
    </row>
    <row r="140" spans="2:15" ht="23.1" hidden="1">
      <c r="B140" s="71" t="str">
        <f>IF('2. HIC'!$C139="","",'2. HIC'!$C139)</f>
        <v>7.3</v>
      </c>
      <c r="C140" s="72" t="str">
        <f>IF('2. HIC'!$D139="","",'2. HIC'!$D139)</f>
        <v>Is there a need for conceptual reviews / detailed design reviews / third party checks?</v>
      </c>
      <c r="D140" s="73" t="str">
        <f>IF(AND($B140="",$C140=""),"",IF(OR('3. Design Risk Assessment'!$M139="No",'2. HIC'!$E139="N"),"No","Yes"))</f>
        <v>No</v>
      </c>
      <c r="E140" s="74"/>
      <c r="F140" s="75"/>
      <c r="G140" s="75"/>
      <c r="H140" s="75"/>
      <c r="I140" s="75"/>
      <c r="J140" s="75"/>
      <c r="K140" s="75"/>
      <c r="L140" s="75"/>
      <c r="M140" s="75"/>
      <c r="N140" s="75"/>
      <c r="O140" s="75"/>
    </row>
    <row r="141" spans="2:15" ht="23.1" hidden="1">
      <c r="B141" s="71" t="str">
        <f>IF('2. HIC'!$C140="","",'2. HIC'!$C140)</f>
        <v>7.4</v>
      </c>
      <c r="C141" s="72" t="str">
        <f>IF('2. HIC'!$D140="","",'2. HIC'!$D140)</f>
        <v>Additional loads during operational / maintenance works</v>
      </c>
      <c r="D141" s="73" t="str">
        <f>IF(AND($B141="",$C141=""),"",IF(OR('3. Design Risk Assessment'!$M140="No",'2. HIC'!$E140="N"),"No","Yes"))</f>
        <v>No</v>
      </c>
      <c r="E141" s="74"/>
      <c r="F141" s="75"/>
      <c r="G141" s="75"/>
      <c r="H141" s="75"/>
      <c r="I141" s="75"/>
      <c r="J141" s="75"/>
      <c r="K141" s="75"/>
      <c r="L141" s="75"/>
      <c r="M141" s="75"/>
      <c r="N141" s="75"/>
      <c r="O141" s="75"/>
    </row>
    <row r="142" spans="2:15" ht="23.1" hidden="1">
      <c r="B142" s="71" t="str">
        <f>IF('2. HIC'!$C141="","",'2. HIC'!$C141)</f>
        <v>7.5</v>
      </c>
      <c r="C142" s="72" t="str">
        <f>IF('2. HIC'!$D141="","",'2. HIC'!$D141)</f>
        <v>Consider the need for a sequence of erection or any procedures for construction</v>
      </c>
      <c r="D142" s="73" t="str">
        <f>IF(AND($B142="",$C142=""),"",IF(OR('3. Design Risk Assessment'!$M141="No",'2. HIC'!$E141="N"),"No","Yes"))</f>
        <v>No</v>
      </c>
      <c r="E142" s="74"/>
      <c r="F142" s="75"/>
      <c r="G142" s="75"/>
      <c r="H142" s="75"/>
      <c r="I142" s="75"/>
      <c r="J142" s="75"/>
      <c r="K142" s="75"/>
      <c r="L142" s="75"/>
      <c r="M142" s="75"/>
      <c r="N142" s="75"/>
      <c r="O142" s="75"/>
    </row>
    <row r="143" spans="2:15" ht="23.1" hidden="1">
      <c r="B143" s="71" t="str">
        <f>IF('2. HIC'!$C142="","",'2. HIC'!$C142)</f>
        <v>7.6</v>
      </c>
      <c r="C143" s="72" t="str">
        <f>IF('2. HIC'!$D142="","",'2. HIC'!$D142)</f>
        <v>Consider the need for decommissioning or demolition of the proposed works</v>
      </c>
      <c r="D143" s="73" t="str">
        <f>IF(AND($B143="",$C143=""),"",IF(OR('3. Design Risk Assessment'!$M142="No",'2. HIC'!$E142="N"),"No","Yes"))</f>
        <v>No</v>
      </c>
      <c r="E143" s="74"/>
      <c r="F143" s="75"/>
      <c r="G143" s="75"/>
      <c r="H143" s="75"/>
      <c r="I143" s="75"/>
      <c r="J143" s="75"/>
      <c r="K143" s="75"/>
      <c r="L143" s="75"/>
      <c r="M143" s="75"/>
      <c r="N143" s="75"/>
      <c r="O143" s="75"/>
    </row>
    <row r="144" spans="2:15" ht="23.1" hidden="1">
      <c r="B144" s="71" t="str">
        <f>IF('2. HIC'!$C143="","",'2. HIC'!$C143)</f>
        <v>7.7</v>
      </c>
      <c r="C144" s="72" t="str">
        <f>IF('2. HIC'!$D143="","",'2. HIC'!$D143)</f>
        <v>Confined spaces and hazardous areas noted on drawings</v>
      </c>
      <c r="D144" s="73" t="str">
        <f>IF(AND($B144="",$C144=""),"",IF(OR('3. Design Risk Assessment'!$M143="No",'2. HIC'!$E143="N"),"No","Yes"))</f>
        <v>No</v>
      </c>
      <c r="E144" s="74"/>
      <c r="F144" s="75"/>
      <c r="G144" s="75"/>
      <c r="H144" s="75"/>
      <c r="I144" s="75"/>
      <c r="J144" s="75"/>
      <c r="K144" s="75"/>
      <c r="L144" s="75"/>
      <c r="M144" s="75"/>
      <c r="N144" s="75"/>
      <c r="O144" s="75"/>
    </row>
    <row r="145" spans="2:15" hidden="1">
      <c r="B145" s="71" t="str">
        <f>IF('2. HIC'!$C144="","",'2. HIC'!$C144)</f>
        <v>7.8</v>
      </c>
      <c r="C145" s="72" t="str">
        <f>IF('2. HIC'!$D144="","",'2. HIC'!$D144)</f>
        <v>Site Orientation</v>
      </c>
      <c r="D145" s="73" t="str">
        <f>IF(AND($B145="",$C145=""),"",IF(OR('3. Design Risk Assessment'!$M144="No",'2. HIC'!$E144="N"),"No","Yes"))</f>
        <v>No</v>
      </c>
      <c r="E145" s="74"/>
      <c r="F145" s="75"/>
      <c r="G145" s="75"/>
      <c r="H145" s="75"/>
      <c r="I145" s="75"/>
      <c r="J145" s="75"/>
      <c r="K145" s="75"/>
      <c r="L145" s="75"/>
      <c r="M145" s="75"/>
      <c r="N145" s="75"/>
      <c r="O145" s="75"/>
    </row>
    <row r="146" spans="2:15" ht="23.1" hidden="1">
      <c r="B146" s="71" t="str">
        <f>IF('2. HIC'!$C145="","",'2. HIC'!$C145)</f>
        <v>7.9</v>
      </c>
      <c r="C146" s="72" t="str">
        <f>IF('2. HIC'!$D145="","",'2. HIC'!$D145)</f>
        <v>Structure to be designed to BS EN 1992-3 (water retaining)</v>
      </c>
      <c r="D146" s="73" t="str">
        <f>IF(AND($B146="",$C146=""),"",IF(OR('3. Design Risk Assessment'!$M145="No",'2. HIC'!$E145="N"),"No","Yes"))</f>
        <v>No</v>
      </c>
      <c r="E146" s="74"/>
      <c r="F146" s="75"/>
      <c r="G146" s="75"/>
      <c r="H146" s="75"/>
      <c r="I146" s="75"/>
      <c r="J146" s="75"/>
      <c r="K146" s="75"/>
      <c r="L146" s="75"/>
      <c r="M146" s="75"/>
      <c r="N146" s="75"/>
      <c r="O146" s="75"/>
    </row>
    <row r="147" spans="2:15" ht="57.6" hidden="1">
      <c r="B147" s="71" t="str">
        <f>IF('2. HIC'!$C146="","",'2. HIC'!$C146)</f>
        <v>7.10</v>
      </c>
      <c r="C147" s="72" t="str">
        <f>IF('2. HIC'!$D146="","",'2. HIC'!$D146)</f>
        <v>Sources of contamination of the potable water supply (e.g. atmospheric, groundwater, materials requiring water quality approval, direct injection, material curing by-products, hydaulic linkage sources)</v>
      </c>
      <c r="D147" s="73" t="str">
        <f>IF(AND($B147="",$C147=""),"",IF(OR('3. Design Risk Assessment'!$M146="No",'2. HIC'!$E146="N"),"No","Yes"))</f>
        <v>No</v>
      </c>
      <c r="E147" s="74"/>
      <c r="F147" s="75"/>
      <c r="G147" s="75"/>
      <c r="H147" s="75"/>
      <c r="I147" s="75"/>
      <c r="J147" s="75"/>
      <c r="K147" s="75"/>
      <c r="L147" s="75"/>
      <c r="M147" s="75"/>
      <c r="N147" s="75"/>
      <c r="O147" s="75"/>
    </row>
    <row r="148" spans="2:15" hidden="1">
      <c r="B148" s="71" t="str">
        <f>IF('2. HIC'!$C147="","",'2. HIC'!$C147)</f>
        <v>7.11</v>
      </c>
      <c r="C148" s="72" t="str">
        <f>IF('2. HIC'!$D147="","",'2. HIC'!$D147)</f>
        <v>Switchgear ratings and operating restrictions</v>
      </c>
      <c r="D148" s="73" t="str">
        <f>IF(AND($B148="",$C148=""),"",IF(OR('3. Design Risk Assessment'!$M147="No",'2. HIC'!$E147="N"),"No","Yes"))</f>
        <v>No</v>
      </c>
      <c r="E148" s="74"/>
      <c r="F148" s="75"/>
      <c r="G148" s="75"/>
      <c r="H148" s="75"/>
      <c r="I148" s="75"/>
      <c r="J148" s="75"/>
      <c r="K148" s="75"/>
      <c r="L148" s="75"/>
      <c r="M148" s="75"/>
      <c r="N148" s="75"/>
      <c r="O148" s="75"/>
    </row>
    <row r="149" spans="2:15" hidden="1">
      <c r="B149" s="71" t="str">
        <f>IF('2. HIC'!$C148="","",'2. HIC'!$C148)</f>
        <v>7.12</v>
      </c>
      <c r="C149" s="72" t="str">
        <f>IF('2. HIC'!$D148="","",'2. HIC'!$D148)</f>
        <v>Trade Effluent Discharges</v>
      </c>
      <c r="D149" s="73" t="str">
        <f>IF(AND($B149="",$C149=""),"",IF(OR('3. Design Risk Assessment'!$M148="No",'2. HIC'!$E148="N"),"No","Yes"))</f>
        <v>No</v>
      </c>
      <c r="E149" s="74"/>
      <c r="F149" s="75"/>
      <c r="G149" s="75"/>
      <c r="H149" s="75"/>
      <c r="I149" s="75"/>
      <c r="J149" s="75"/>
      <c r="K149" s="75"/>
      <c r="L149" s="75"/>
      <c r="M149" s="75"/>
      <c r="N149" s="75"/>
      <c r="O149" s="75"/>
    </row>
    <row r="150" spans="2:15" ht="23.1" hidden="1">
      <c r="B150" s="71" t="str">
        <f>IF('2. HIC'!$C149="","",'2. HIC'!$C149)</f>
        <v>7.13</v>
      </c>
      <c r="C150" s="72" t="str">
        <f>IF('2. HIC'!$D149="","",'2. HIC'!$D149)</f>
        <v>Potential for multiple fatalities to the public (e.g. tunnelling, use of crane, major road, railway)</v>
      </c>
      <c r="D150" s="73" t="str">
        <f>IF(AND($B150="",$C150=""),"",IF(OR('3. Design Risk Assessment'!$M149="No",'2. HIC'!$E149="N"),"No","Yes"))</f>
        <v>No</v>
      </c>
      <c r="E150" s="74"/>
      <c r="F150" s="75"/>
      <c r="G150" s="75"/>
      <c r="H150" s="75"/>
      <c r="I150" s="75"/>
      <c r="J150" s="75"/>
      <c r="K150" s="75"/>
      <c r="L150" s="75"/>
      <c r="M150" s="75"/>
      <c r="N150" s="75"/>
      <c r="O150" s="75"/>
    </row>
    <row r="151" spans="2:15" ht="23.1" hidden="1">
      <c r="B151" s="71" t="str">
        <f>IF('2. HIC'!$C150="","",'2. HIC'!$C150)</f>
        <v>7.14</v>
      </c>
      <c r="C151" s="72" t="str">
        <f>IF('2. HIC'!$D150="","",'2. HIC'!$D150)</f>
        <v>Temporary works (e.g. bracing of a structure during construction)</v>
      </c>
      <c r="D151" s="73" t="str">
        <f>IF(AND($B151="",$C151=""),"",IF(OR('3. Design Risk Assessment'!$M150="No",'2. HIC'!$E150="N"),"No","Yes"))</f>
        <v>No</v>
      </c>
      <c r="E151" s="74"/>
      <c r="F151" s="75"/>
      <c r="G151" s="75"/>
      <c r="H151" s="75"/>
      <c r="I151" s="75"/>
      <c r="J151" s="75"/>
      <c r="K151" s="75"/>
      <c r="L151" s="75"/>
      <c r="M151" s="75"/>
      <c r="N151" s="75"/>
      <c r="O151" s="75"/>
    </row>
    <row r="152" spans="2:15" ht="23.1" hidden="1">
      <c r="B152" s="71" t="str">
        <f>IF('2. HIC'!$C151="","",'2. HIC'!$C151)</f>
        <v>7.15</v>
      </c>
      <c r="C152" s="72" t="str">
        <f>IF('2. HIC'!$D151="","",'2. HIC'!$D151)</f>
        <v>Hazardous or flammable substances specified in the design</v>
      </c>
      <c r="D152" s="73" t="str">
        <f>IF(AND($B152="",$C152=""),"",IF(OR('3. Design Risk Assessment'!$M151="No",'2. HIC'!$E151="N"),"No","Yes"))</f>
        <v>No</v>
      </c>
      <c r="E152" s="74"/>
      <c r="F152" s="75"/>
      <c r="G152" s="75"/>
      <c r="H152" s="75"/>
      <c r="I152" s="75"/>
      <c r="J152" s="75"/>
      <c r="K152" s="75"/>
      <c r="L152" s="75"/>
      <c r="M152" s="75"/>
      <c r="N152" s="75"/>
      <c r="O152" s="75"/>
    </row>
    <row r="153" spans="2:15" ht="23.1" hidden="1">
      <c r="B153" s="71" t="str">
        <f>IF('2. HIC'!$C152="","",'2. HIC'!$C152)</f>
        <v>7.16</v>
      </c>
      <c r="C153" s="72" t="str">
        <f>IF('2. HIC'!$D152="","",'2. HIC'!$D152)</f>
        <v>Design sequences / disassembly crucial to safe working</v>
      </c>
      <c r="D153" s="73" t="str">
        <f>IF(AND($B153="",$C153=""),"",IF(OR('3. Design Risk Assessment'!$M152="No",'2. HIC'!$E152="N"),"No","Yes"))</f>
        <v>No</v>
      </c>
      <c r="E153" s="74"/>
      <c r="F153" s="75"/>
      <c r="G153" s="75"/>
      <c r="H153" s="75"/>
      <c r="I153" s="75"/>
      <c r="J153" s="75"/>
      <c r="K153" s="75"/>
      <c r="L153" s="75"/>
      <c r="M153" s="75"/>
      <c r="N153" s="75"/>
      <c r="O153" s="75"/>
    </row>
    <row r="154" spans="2:15" hidden="1">
      <c r="B154" s="71" t="str">
        <f>IF('2. HIC'!$C153="","",'2. HIC'!$C153)</f>
        <v>7.17</v>
      </c>
      <c r="C154" s="72" t="str">
        <f>IF('2. HIC'!$D153="","",'2. HIC'!$D153)</f>
        <v>Structures that create particular access problems</v>
      </c>
      <c r="D154" s="73" t="str">
        <f>IF(AND($B154="",$C154=""),"",IF(OR('3. Design Risk Assessment'!$M153="No",'2. HIC'!$E153="N"),"No","Yes"))</f>
        <v>No</v>
      </c>
      <c r="E154" s="74"/>
      <c r="F154" s="75"/>
      <c r="G154" s="75"/>
      <c r="H154" s="75"/>
      <c r="I154" s="75"/>
      <c r="J154" s="75"/>
      <c r="K154" s="75"/>
      <c r="L154" s="75"/>
      <c r="M154" s="75"/>
      <c r="N154" s="75"/>
      <c r="O154" s="75"/>
    </row>
    <row r="155" spans="2:15" ht="23.1" hidden="1">
      <c r="B155" s="71" t="str">
        <f>IF('2. HIC'!$C154="","",'2. HIC'!$C154)</f>
        <v>7.18</v>
      </c>
      <c r="C155" s="72" t="str">
        <f>IF('2. HIC'!$D154="","",'2. HIC'!$D154)</f>
        <v>Heavy or awkward prefabricated elements (e.g. creates risks in handling)</v>
      </c>
      <c r="D155" s="73" t="str">
        <f>IF(AND($B155="",$C155=""),"",IF(OR('3. Design Risk Assessment'!$M154="No",'2. HIC'!$E154="N"),"No","Yes"))</f>
        <v>No</v>
      </c>
      <c r="E155" s="74"/>
      <c r="F155" s="75"/>
      <c r="G155" s="75"/>
      <c r="H155" s="75"/>
      <c r="I155" s="75"/>
      <c r="J155" s="75"/>
      <c r="K155" s="75"/>
      <c r="L155" s="75"/>
      <c r="M155" s="75"/>
      <c r="N155" s="75"/>
      <c r="O155" s="75"/>
    </row>
    <row r="156" spans="2:15" hidden="1">
      <c r="B156" s="71" t="str">
        <f>IF('2. HIC'!$C155="","",'2. HIC'!$C155)</f>
        <v>7.19</v>
      </c>
      <c r="C156" s="72" t="str">
        <f>IF('2. HIC'!$D155="","",'2. HIC'!$D155)</f>
        <v>Other</v>
      </c>
      <c r="D156" s="73" t="str">
        <f>IF(AND($B156="",$C156=""),"",IF(OR('3. Design Risk Assessment'!$M155="No",'2. HIC'!$E155="N"),"No","Yes"))</f>
        <v>No</v>
      </c>
      <c r="E156" s="74"/>
      <c r="F156" s="75"/>
      <c r="G156" s="75"/>
      <c r="H156" s="75"/>
      <c r="I156" s="75"/>
      <c r="J156" s="75"/>
      <c r="K156" s="75"/>
      <c r="L156" s="75"/>
      <c r="M156" s="75"/>
      <c r="N156" s="75"/>
      <c r="O156" s="75"/>
    </row>
    <row r="157" spans="2:15" hidden="1">
      <c r="B157" s="71" t="str">
        <f>IF('2. HIC'!$C156="","",'2. HIC'!$C156)</f>
        <v>7.20</v>
      </c>
      <c r="C157" s="72" t="str">
        <f>IF('2. HIC'!$D156="","",'2. HIC'!$D156)</f>
        <v>Other</v>
      </c>
      <c r="D157" s="73" t="str">
        <f>IF(AND($B157="",$C157=""),"",IF(OR('3. Design Risk Assessment'!$M156="No",'2. HIC'!$E156="N"),"No","Yes"))</f>
        <v>No</v>
      </c>
      <c r="E157" s="74"/>
      <c r="F157" s="75"/>
      <c r="G157" s="75"/>
      <c r="H157" s="75"/>
      <c r="I157" s="75"/>
      <c r="J157" s="75"/>
      <c r="K157" s="75"/>
      <c r="L157" s="75"/>
      <c r="M157" s="75"/>
      <c r="N157" s="75"/>
      <c r="O157" s="75"/>
    </row>
    <row r="158" spans="2:15" hidden="1">
      <c r="B158" s="71" t="str">
        <f>IF('2. HIC'!$C157="","",'2. HIC'!$C157)</f>
        <v>8.1</v>
      </c>
      <c r="C158" s="72" t="str">
        <f>IF('2. HIC'!$D157="","",'2. HIC'!$D157)</f>
        <v>Access for operation, maintenance (e.g. painting)</v>
      </c>
      <c r="D158" s="73" t="str">
        <f>IF(AND($B158="",$C158=""),"",IF(OR('3. Design Risk Assessment'!$M157="No",'2. HIC'!$E157="N"),"No","Yes"))</f>
        <v>No</v>
      </c>
      <c r="E158" s="74"/>
      <c r="F158" s="75"/>
      <c r="G158" s="75"/>
      <c r="H158" s="75"/>
      <c r="I158" s="75"/>
      <c r="J158" s="75"/>
      <c r="K158" s="75"/>
      <c r="L158" s="75"/>
      <c r="M158" s="75"/>
      <c r="N158" s="75"/>
      <c r="O158" s="75"/>
    </row>
    <row r="159" spans="2:15" hidden="1">
      <c r="B159" s="71" t="str">
        <f>IF('2. HIC'!$C158="","",'2. HIC'!$C158)</f>
        <v>8.2</v>
      </c>
      <c r="C159" s="72" t="str">
        <f>IF('2. HIC'!$D158="","",'2. HIC'!$D158)</f>
        <v>Access into Confined Spaces</v>
      </c>
      <c r="D159" s="73" t="str">
        <f>IF(AND($B159="",$C159=""),"",IF(OR('3. Design Risk Assessment'!$M158="No",'2. HIC'!$E158="N"),"No","Yes"))</f>
        <v>No</v>
      </c>
      <c r="E159" s="74"/>
      <c r="F159" s="75"/>
      <c r="G159" s="75"/>
      <c r="H159" s="75"/>
      <c r="I159" s="75"/>
      <c r="J159" s="75"/>
      <c r="K159" s="75"/>
      <c r="L159" s="75"/>
      <c r="M159" s="75"/>
      <c r="N159" s="75"/>
      <c r="O159" s="75"/>
    </row>
    <row r="160" spans="2:15" ht="23.1" hidden="1">
      <c r="B160" s="71" t="str">
        <f>IF('2. HIC'!$C159="","",'2. HIC'!$C159)</f>
        <v>8.3</v>
      </c>
      <c r="C160" s="72" t="str">
        <f>IF('2. HIC'!$D159="","",'2. HIC'!$D159)</f>
        <v>Access to / egress from site (permanent) and traffic management systems</v>
      </c>
      <c r="D160" s="73" t="str">
        <f>IF(AND($B160="",$C160=""),"",IF(OR('3. Design Risk Assessment'!$M159="No",'2. HIC'!$E159="N"),"No","Yes"))</f>
        <v>No</v>
      </c>
      <c r="E160" s="74"/>
      <c r="F160" s="75"/>
      <c r="G160" s="75"/>
      <c r="H160" s="75"/>
      <c r="I160" s="75"/>
      <c r="J160" s="75"/>
      <c r="K160" s="75"/>
      <c r="L160" s="75"/>
      <c r="M160" s="75"/>
      <c r="N160" s="75"/>
      <c r="O160" s="75"/>
    </row>
    <row r="161" spans="2:15" hidden="1">
      <c r="B161" s="71" t="str">
        <f>IF('2. HIC'!$C160="","",'2. HIC'!$C160)</f>
        <v>8.4</v>
      </c>
      <c r="C161" s="72" t="str">
        <f>IF('2. HIC'!$D160="","",'2. HIC'!$D160)</f>
        <v>Access to roofs and gutters</v>
      </c>
      <c r="D161" s="73" t="str">
        <f>IF(AND($B161="",$C161=""),"",IF(OR('3. Design Risk Assessment'!$M160="No",'2. HIC'!$E160="N"),"No","Yes"))</f>
        <v>No</v>
      </c>
      <c r="E161" s="74"/>
      <c r="F161" s="75"/>
      <c r="G161" s="75"/>
      <c r="H161" s="75"/>
      <c r="I161" s="75"/>
      <c r="J161" s="75"/>
      <c r="K161" s="75"/>
      <c r="L161" s="75"/>
      <c r="M161" s="75"/>
      <c r="N161" s="75"/>
      <c r="O161" s="75"/>
    </row>
    <row r="162" spans="2:15" hidden="1">
      <c r="B162" s="71" t="str">
        <f>IF('2. HIC'!$C161="","",'2. HIC'!$C161)</f>
        <v>8.5</v>
      </c>
      <c r="C162" s="72" t="str">
        <f>IF('2. HIC'!$D161="","",'2. HIC'!$D161)</f>
        <v>Accidental start-up of equipment</v>
      </c>
      <c r="D162" s="73" t="str">
        <f>IF(AND($B162="",$C162=""),"",IF(OR('3. Design Risk Assessment'!$M161="No",'2. HIC'!$E161="N"),"No","Yes"))</f>
        <v>No</v>
      </c>
      <c r="E162" s="74"/>
      <c r="F162" s="75"/>
      <c r="G162" s="75"/>
      <c r="H162" s="75"/>
      <c r="I162" s="75"/>
      <c r="J162" s="75"/>
      <c r="K162" s="75"/>
      <c r="L162" s="75"/>
      <c r="M162" s="75"/>
      <c r="N162" s="75"/>
      <c r="O162" s="75"/>
    </row>
    <row r="163" spans="2:15" hidden="1">
      <c r="B163" s="71" t="str">
        <f>IF('2. HIC'!$C162="","",'2. HIC'!$C162)</f>
        <v>8.6</v>
      </c>
      <c r="C163" s="72" t="str">
        <f>IF('2. HIC'!$D162="","",'2. HIC'!$D162)</f>
        <v>Back-up Systems</v>
      </c>
      <c r="D163" s="73" t="str">
        <f>IF(AND($B163="",$C163=""),"",IF(OR('3. Design Risk Assessment'!$M162="No",'2. HIC'!$E162="N"),"No","Yes"))</f>
        <v>No</v>
      </c>
      <c r="E163" s="74"/>
      <c r="F163" s="75"/>
      <c r="G163" s="75"/>
      <c r="H163" s="75"/>
      <c r="I163" s="75"/>
      <c r="J163" s="75"/>
      <c r="K163" s="75"/>
      <c r="L163" s="75"/>
      <c r="M163" s="75"/>
      <c r="N163" s="75"/>
      <c r="O163" s="75"/>
    </row>
    <row r="164" spans="2:15" hidden="1">
      <c r="B164" s="71" t="str">
        <f>IF('2. HIC'!$C163="","",'2. HIC'!$C163)</f>
        <v>8.7</v>
      </c>
      <c r="C164" s="72" t="str">
        <f>IF('2. HIC'!$D163="","",'2. HIC'!$D163)</f>
        <v>Building Security</v>
      </c>
      <c r="D164" s="73" t="str">
        <f>IF(AND($B164="",$C164=""),"",IF(OR('3. Design Risk Assessment'!$M163="No",'2. HIC'!$E163="N"),"No","Yes"))</f>
        <v>No</v>
      </c>
      <c r="E164" s="74"/>
      <c r="F164" s="75"/>
      <c r="G164" s="75"/>
      <c r="H164" s="75"/>
      <c r="I164" s="75"/>
      <c r="J164" s="75"/>
      <c r="K164" s="75"/>
      <c r="L164" s="75"/>
      <c r="M164" s="75"/>
      <c r="N164" s="75"/>
      <c r="O164" s="75"/>
    </row>
    <row r="165" spans="2:15" hidden="1">
      <c r="B165" s="71" t="str">
        <f>IF('2. HIC'!$C164="","",'2. HIC'!$C164)</f>
        <v>8.8</v>
      </c>
      <c r="C165" s="72" t="str">
        <f>IF('2. HIC'!$D164="","",'2. HIC'!$D164)</f>
        <v>Chemical Dosing</v>
      </c>
      <c r="D165" s="73" t="str">
        <f>IF(AND($B165="",$C165=""),"",IF(OR('3. Design Risk Assessment'!$M164="No",'2. HIC'!$E164="N"),"No","Yes"))</f>
        <v>No</v>
      </c>
      <c r="E165" s="74"/>
      <c r="F165" s="75"/>
      <c r="G165" s="75"/>
      <c r="H165" s="75"/>
      <c r="I165" s="75"/>
      <c r="J165" s="75"/>
      <c r="K165" s="75"/>
      <c r="L165" s="75"/>
      <c r="M165" s="75"/>
      <c r="N165" s="75"/>
      <c r="O165" s="75"/>
    </row>
    <row r="166" spans="2:15" hidden="1">
      <c r="B166" s="71" t="str">
        <f>IF('2. HIC'!$C165="","",'2. HIC'!$C165)</f>
        <v>8.9</v>
      </c>
      <c r="C166" s="72" t="str">
        <f>IF('2. HIC'!$D165="","",'2. HIC'!$D165)</f>
        <v>Chemical Storage</v>
      </c>
      <c r="D166" s="73" t="str">
        <f>IF(AND($B166="",$C166=""),"",IF(OR('3. Design Risk Assessment'!$M165="No",'2. HIC'!$E165="N"),"No","Yes"))</f>
        <v>No</v>
      </c>
      <c r="E166" s="74"/>
      <c r="F166" s="75"/>
      <c r="G166" s="75"/>
      <c r="H166" s="75"/>
      <c r="I166" s="75"/>
      <c r="J166" s="75"/>
      <c r="K166" s="75"/>
      <c r="L166" s="75"/>
      <c r="M166" s="75"/>
      <c r="N166" s="75"/>
      <c r="O166" s="75"/>
    </row>
    <row r="167" spans="2:15" hidden="1">
      <c r="B167" s="71" t="str">
        <f>IF('2. HIC'!$C166="","",'2. HIC'!$C166)</f>
        <v>8.10</v>
      </c>
      <c r="C167" s="72" t="str">
        <f>IF('2. HIC'!$D166="","",'2. HIC'!$D166)</f>
        <v>Condensation protection measures</v>
      </c>
      <c r="D167" s="73" t="str">
        <f>IF(AND($B167="",$C167=""),"",IF(OR('3. Design Risk Assessment'!$M166="No",'2. HIC'!$E166="N"),"No","Yes"))</f>
        <v>No</v>
      </c>
      <c r="E167" s="74"/>
      <c r="F167" s="75"/>
      <c r="G167" s="75"/>
      <c r="H167" s="75"/>
      <c r="I167" s="75"/>
      <c r="J167" s="75"/>
      <c r="K167" s="75"/>
      <c r="L167" s="75"/>
      <c r="M167" s="75"/>
      <c r="N167" s="75"/>
      <c r="O167" s="75"/>
    </row>
    <row r="168" spans="2:15" hidden="1">
      <c r="B168" s="71" t="str">
        <f>IF('2. HIC'!$C167="","",'2. HIC'!$C167)</f>
        <v>8.11</v>
      </c>
      <c r="C168" s="72" t="str">
        <f>IF('2. HIC'!$D167="","",'2. HIC'!$D167)</f>
        <v>Disabled Access</v>
      </c>
      <c r="D168" s="73" t="str">
        <f>IF(AND($B168="",$C168=""),"",IF(OR('3. Design Risk Assessment'!$M167="No",'2. HIC'!$E167="N"),"No","Yes"))</f>
        <v>No</v>
      </c>
      <c r="E168" s="74"/>
      <c r="F168" s="75"/>
      <c r="G168" s="75"/>
      <c r="H168" s="75"/>
      <c r="I168" s="75"/>
      <c r="J168" s="75"/>
      <c r="K168" s="75"/>
      <c r="L168" s="75"/>
      <c r="M168" s="75"/>
      <c r="N168" s="75"/>
      <c r="O168" s="75"/>
    </row>
    <row r="169" spans="2:15" hidden="1">
      <c r="B169" s="71" t="str">
        <f>IF('2. HIC'!$C168="","",'2. HIC'!$C168)</f>
        <v>8.12</v>
      </c>
      <c r="C169" s="72" t="str">
        <f>IF('2. HIC'!$D168="","",'2. HIC'!$D168)</f>
        <v>Diving Operations</v>
      </c>
      <c r="D169" s="73" t="str">
        <f>IF(AND($B169="",$C169=""),"",IF(OR('3. Design Risk Assessment'!$M168="No",'2. HIC'!$E168="N"),"No","Yes"))</f>
        <v>No</v>
      </c>
      <c r="E169" s="74"/>
      <c r="F169" s="75"/>
      <c r="G169" s="75"/>
      <c r="H169" s="75"/>
      <c r="I169" s="75"/>
      <c r="J169" s="75"/>
      <c r="K169" s="75"/>
      <c r="L169" s="75"/>
      <c r="M169" s="75"/>
      <c r="N169" s="75"/>
      <c r="O169" s="75"/>
    </row>
    <row r="170" spans="2:15" hidden="1">
      <c r="B170" s="71" t="str">
        <f>IF('2. HIC'!$C169="","",'2. HIC'!$C169)</f>
        <v>8.13</v>
      </c>
      <c r="C170" s="72" t="str">
        <f>IF('2. HIC'!$D169="","",'2. HIC'!$D169)</f>
        <v>Dust generation and extraction</v>
      </c>
      <c r="D170" s="73" t="str">
        <f>IF(AND($B170="",$C170=""),"",IF(OR('3. Design Risk Assessment'!$M169="No",'2. HIC'!$E169="N"),"No","Yes"))</f>
        <v>No</v>
      </c>
      <c r="E170" s="74"/>
      <c r="F170" s="75"/>
      <c r="G170" s="75"/>
      <c r="H170" s="75"/>
      <c r="I170" s="75"/>
      <c r="J170" s="75"/>
      <c r="K170" s="75"/>
      <c r="L170" s="75"/>
      <c r="M170" s="75"/>
      <c r="N170" s="75"/>
      <c r="O170" s="75"/>
    </row>
    <row r="171" spans="2:15" hidden="1">
      <c r="B171" s="71" t="str">
        <f>IF('2. HIC'!$C170="","",'2. HIC'!$C170)</f>
        <v>8.14</v>
      </c>
      <c r="C171" s="72" t="str">
        <f>IF('2. HIC'!$D170="","",'2. HIC'!$D170)</f>
        <v>Ease of window operation, cleaning of windows</v>
      </c>
      <c r="D171" s="73" t="str">
        <f>IF(AND($B171="",$C171=""),"",IF(OR('3. Design Risk Assessment'!$M170="No",'2. HIC'!$E170="N"),"No","Yes"))</f>
        <v>No</v>
      </c>
      <c r="E171" s="74"/>
      <c r="F171" s="75"/>
      <c r="G171" s="75"/>
      <c r="H171" s="75"/>
      <c r="I171" s="75"/>
      <c r="J171" s="75"/>
      <c r="K171" s="75"/>
      <c r="L171" s="75"/>
      <c r="M171" s="75"/>
      <c r="N171" s="75"/>
      <c r="O171" s="75"/>
    </row>
    <row r="172" spans="2:15" ht="23.1" hidden="1">
      <c r="B172" s="71" t="str">
        <f>IF('2. HIC'!$C171="","",'2. HIC'!$C171)</f>
        <v>8.15</v>
      </c>
      <c r="C172" s="72" t="str">
        <f>IF('2. HIC'!$D171="","",'2. HIC'!$D171)</f>
        <v>Emergency alarms and procedures, emergency stops</v>
      </c>
      <c r="D172" s="73" t="str">
        <f>IF(AND($B172="",$C172=""),"",IF(OR('3. Design Risk Assessment'!$M171="No",'2. HIC'!$E171="N"),"No","Yes"))</f>
        <v>No</v>
      </c>
      <c r="E172" s="74"/>
      <c r="F172" s="75"/>
      <c r="G172" s="75"/>
      <c r="H172" s="75"/>
      <c r="I172" s="75"/>
      <c r="J172" s="75"/>
      <c r="K172" s="75"/>
      <c r="L172" s="75"/>
      <c r="M172" s="75"/>
      <c r="N172" s="75"/>
      <c r="O172" s="75"/>
    </row>
    <row r="173" spans="2:15" hidden="1">
      <c r="B173" s="71" t="str">
        <f>IF('2. HIC'!$C172="","",'2. HIC'!$C172)</f>
        <v>8.16</v>
      </c>
      <c r="C173" s="72" t="str">
        <f>IF('2. HIC'!$D172="","",'2. HIC'!$D172)</f>
        <v>Emergency exits or points of egress</v>
      </c>
      <c r="D173" s="73" t="str">
        <f>IF(AND($B173="",$C173=""),"",IF(OR('3. Design Risk Assessment'!$M172="No",'2. HIC'!$E172="N"),"No","Yes"))</f>
        <v>No</v>
      </c>
      <c r="E173" s="74"/>
      <c r="F173" s="75"/>
      <c r="G173" s="75"/>
      <c r="H173" s="75"/>
      <c r="I173" s="75"/>
      <c r="J173" s="75"/>
      <c r="K173" s="75"/>
      <c r="L173" s="75"/>
      <c r="M173" s="75"/>
      <c r="N173" s="75"/>
      <c r="O173" s="75"/>
    </row>
    <row r="174" spans="2:15" hidden="1">
      <c r="B174" s="71" t="str">
        <f>IF('2. HIC'!$C173="","",'2. HIC'!$C173)</f>
        <v>8.17</v>
      </c>
      <c r="C174" s="72" t="str">
        <f>IF('2. HIC'!$D173="","",'2. HIC'!$D173)</f>
        <v>Emergency shutdown</v>
      </c>
      <c r="D174" s="73" t="str">
        <f>IF(AND($B174="",$C174=""),"",IF(OR('3. Design Risk Assessment'!$M173="No",'2. HIC'!$E173="N"),"No","Yes"))</f>
        <v>No</v>
      </c>
      <c r="E174" s="74"/>
      <c r="F174" s="75"/>
      <c r="G174" s="75"/>
      <c r="H174" s="75"/>
      <c r="I174" s="75"/>
      <c r="J174" s="75"/>
      <c r="K174" s="75"/>
      <c r="L174" s="75"/>
      <c r="M174" s="75"/>
      <c r="N174" s="75"/>
      <c r="O174" s="75"/>
    </row>
    <row r="175" spans="2:15" hidden="1">
      <c r="B175" s="71" t="str">
        <f>IF('2. HIC'!$C174="","",'2. HIC'!$C174)</f>
        <v>8.18</v>
      </c>
      <c r="C175" s="72" t="str">
        <f>IF('2. HIC'!$D174="","",'2. HIC'!$D174)</f>
        <v>Eye protection, emergency showers etc.</v>
      </c>
      <c r="D175" s="73" t="str">
        <f>IF(AND($B175="",$C175=""),"",IF(OR('3. Design Risk Assessment'!$M174="No",'2. HIC'!$E174="N"),"No","Yes"))</f>
        <v>No</v>
      </c>
      <c r="E175" s="74"/>
      <c r="F175" s="75"/>
      <c r="G175" s="75"/>
      <c r="H175" s="75"/>
      <c r="I175" s="75"/>
      <c r="J175" s="75"/>
      <c r="K175" s="75"/>
      <c r="L175" s="75"/>
      <c r="M175" s="75"/>
      <c r="N175" s="75"/>
      <c r="O175" s="75"/>
    </row>
    <row r="176" spans="2:15" hidden="1">
      <c r="B176" s="71" t="str">
        <f>IF('2. HIC'!$C175="","",'2. HIC'!$C175)</f>
        <v>8.19</v>
      </c>
      <c r="C176" s="72" t="str">
        <f>IF('2. HIC'!$D175="","",'2. HIC'!$D175)</f>
        <v>Explosive Atmospheres</v>
      </c>
      <c r="D176" s="73" t="str">
        <f>IF(AND($B176="",$C176=""),"",IF(OR('3. Design Risk Assessment'!$M175="No",'2. HIC'!$E175="N"),"No","Yes"))</f>
        <v>No</v>
      </c>
      <c r="E176" s="74"/>
      <c r="F176" s="75"/>
      <c r="G176" s="75"/>
      <c r="H176" s="75"/>
      <c r="I176" s="75"/>
      <c r="J176" s="75"/>
      <c r="K176" s="75"/>
      <c r="L176" s="75"/>
      <c r="M176" s="75"/>
      <c r="N176" s="75"/>
      <c r="O176" s="75"/>
    </row>
    <row r="177" spans="2:15" ht="34.5" hidden="1">
      <c r="B177" s="71" t="str">
        <f>IF('2. HIC'!$C176="","",'2. HIC'!$C176)</f>
        <v>8.20</v>
      </c>
      <c r="C177" s="72" t="str">
        <f>IF('2. HIC'!$D176="","",'2. HIC'!$D176)</f>
        <v>Factory controlled treatments for: timber preservation, applied paint systems, protective treatments</v>
      </c>
      <c r="D177" s="73" t="str">
        <f>IF(AND($B177="",$C177=""),"",IF(OR('3. Design Risk Assessment'!$M176="No",'2. HIC'!$E176="N"),"No","Yes"))</f>
        <v>No</v>
      </c>
      <c r="E177" s="74"/>
      <c r="F177" s="75"/>
      <c r="G177" s="75"/>
      <c r="H177" s="75"/>
      <c r="I177" s="75"/>
      <c r="J177" s="75"/>
      <c r="K177" s="75"/>
      <c r="L177" s="75"/>
      <c r="M177" s="75"/>
      <c r="N177" s="75"/>
      <c r="O177" s="75"/>
    </row>
    <row r="178" spans="2:15" hidden="1">
      <c r="B178" s="71" t="str">
        <f>IF('2. HIC'!$C177="","",'2. HIC'!$C177)</f>
        <v>8.21</v>
      </c>
      <c r="C178" s="72" t="str">
        <f>IF('2. HIC'!$D177="","",'2. HIC'!$D177)</f>
        <v>Falls from Height</v>
      </c>
      <c r="D178" s="73" t="str">
        <f>IF(AND($B178="",$C178=""),"",IF(OR('3. Design Risk Assessment'!$M177="No",'2. HIC'!$E177="N"),"No","Yes"))</f>
        <v>No</v>
      </c>
      <c r="E178" s="74"/>
      <c r="F178" s="75"/>
      <c r="G178" s="75"/>
      <c r="H178" s="75"/>
      <c r="I178" s="75"/>
      <c r="J178" s="75"/>
      <c r="K178" s="75"/>
      <c r="L178" s="75"/>
      <c r="M178" s="75"/>
      <c r="N178" s="75"/>
      <c r="O178" s="75"/>
    </row>
    <row r="179" spans="2:15" hidden="1">
      <c r="B179" s="71" t="str">
        <f>IF('2. HIC'!$C178="","",'2. HIC'!$C178)</f>
        <v>8.22</v>
      </c>
      <c r="C179" s="72" t="str">
        <f>IF('2. HIC'!$D178="","",'2. HIC'!$D178)</f>
        <v>Fire Prevention</v>
      </c>
      <c r="D179" s="73" t="str">
        <f>IF(AND($B179="",$C179=""),"",IF(OR('3. Design Risk Assessment'!$M178="No",'2. HIC'!$E178="N"),"No","Yes"))</f>
        <v>No</v>
      </c>
      <c r="E179" s="74"/>
      <c r="F179" s="75"/>
      <c r="G179" s="75"/>
      <c r="H179" s="75"/>
      <c r="I179" s="75"/>
      <c r="J179" s="75"/>
      <c r="K179" s="75"/>
      <c r="L179" s="75"/>
      <c r="M179" s="75"/>
      <c r="N179" s="75"/>
      <c r="O179" s="75"/>
    </row>
    <row r="180" spans="2:15" hidden="1">
      <c r="B180" s="71" t="str">
        <f>IF('2. HIC'!$C179="","",'2. HIC'!$C179)</f>
        <v>8.23</v>
      </c>
      <c r="C180" s="72" t="str">
        <f>IF('2. HIC'!$D179="","",'2. HIC'!$D179)</f>
        <v>Fragile Roofs</v>
      </c>
      <c r="D180" s="73" t="str">
        <f>IF(AND($B180="",$C180=""),"",IF(OR('3. Design Risk Assessment'!$M179="No",'2. HIC'!$E179="N"),"No","Yes"))</f>
        <v>No</v>
      </c>
      <c r="E180" s="74"/>
      <c r="F180" s="75"/>
      <c r="G180" s="75"/>
      <c r="H180" s="75"/>
      <c r="I180" s="75"/>
      <c r="J180" s="75"/>
      <c r="K180" s="75"/>
      <c r="L180" s="75"/>
      <c r="M180" s="75"/>
      <c r="N180" s="75"/>
      <c r="O180" s="75"/>
    </row>
    <row r="181" spans="2:15" hidden="1">
      <c r="B181" s="71" t="str">
        <f>IF('2. HIC'!$C180="","",'2. HIC'!$C180)</f>
        <v>8.24</v>
      </c>
      <c r="C181" s="72" t="str">
        <f>IF('2. HIC'!$D180="","",'2. HIC'!$D180)</f>
        <v>Fuel Storage</v>
      </c>
      <c r="D181" s="73" t="str">
        <f>IF(AND($B181="",$C181=""),"",IF(OR('3. Design Risk Assessment'!$M180="No",'2. HIC'!$E180="N"),"No","Yes"))</f>
        <v>No</v>
      </c>
      <c r="E181" s="74"/>
      <c r="F181" s="75"/>
      <c r="G181" s="75"/>
      <c r="H181" s="75"/>
      <c r="I181" s="75"/>
      <c r="J181" s="75"/>
      <c r="K181" s="75"/>
      <c r="L181" s="75"/>
      <c r="M181" s="75"/>
      <c r="N181" s="75"/>
      <c r="O181" s="75"/>
    </row>
    <row r="182" spans="2:15" ht="23.1" hidden="1">
      <c r="B182" s="71" t="str">
        <f>IF('2. HIC'!$C181="","",'2. HIC'!$C181)</f>
        <v>8.25</v>
      </c>
      <c r="C182" s="72" t="str">
        <f>IF('2. HIC'!$D181="","",'2. HIC'!$D181)</f>
        <v>Gas generation and potentially explosive atmospheres</v>
      </c>
      <c r="D182" s="73" t="str">
        <f>IF(AND($B182="",$C182=""),"",IF(OR('3. Design Risk Assessment'!$M181="No",'2. HIC'!$E181="N"),"No","Yes"))</f>
        <v>No</v>
      </c>
      <c r="E182" s="74"/>
      <c r="F182" s="75"/>
      <c r="G182" s="75"/>
      <c r="H182" s="75"/>
      <c r="I182" s="75"/>
      <c r="J182" s="75"/>
      <c r="K182" s="75"/>
      <c r="L182" s="75"/>
      <c r="M182" s="75"/>
      <c r="N182" s="75"/>
      <c r="O182" s="75"/>
    </row>
    <row r="183" spans="2:15" hidden="1">
      <c r="B183" s="71" t="str">
        <f>IF('2. HIC'!$C182="","",'2. HIC'!$C182)</f>
        <v>8.26</v>
      </c>
      <c r="C183" s="72" t="str">
        <f>IF('2. HIC'!$D182="","",'2. HIC'!$D182)</f>
        <v>Gas Storage</v>
      </c>
      <c r="D183" s="73" t="str">
        <f>IF(AND($B183="",$C183=""),"",IF(OR('3. Design Risk Assessment'!$M182="No",'2. HIC'!$E182="N"),"No","Yes"))</f>
        <v>No</v>
      </c>
      <c r="E183" s="74"/>
      <c r="F183" s="75"/>
      <c r="G183" s="75"/>
      <c r="H183" s="75"/>
      <c r="I183" s="75"/>
      <c r="J183" s="75"/>
      <c r="K183" s="75"/>
      <c r="L183" s="75"/>
      <c r="M183" s="75"/>
      <c r="N183" s="75"/>
      <c r="O183" s="75"/>
    </row>
    <row r="184" spans="2:15" ht="34.5" hidden="1">
      <c r="B184" s="71" t="str">
        <f>IF('2. HIC'!$C183="","",'2. HIC'!$C183)</f>
        <v>8.27</v>
      </c>
      <c r="C184" s="72" t="str">
        <f>IF('2. HIC'!$D183="","",'2. HIC'!$D183)</f>
        <v>General access requirements to all equipment and processes for removal and maintenance e.g. davit / gantry locations</v>
      </c>
      <c r="D184" s="73" t="str">
        <f>IF(AND($B184="",$C184=""),"",IF(OR('3. Design Risk Assessment'!$M183="No",'2. HIC'!$E183="N"),"No","Yes"))</f>
        <v>No</v>
      </c>
      <c r="E184" s="74"/>
      <c r="F184" s="75"/>
      <c r="G184" s="75"/>
      <c r="H184" s="75"/>
      <c r="I184" s="75"/>
      <c r="J184" s="75"/>
      <c r="K184" s="75"/>
      <c r="L184" s="75"/>
      <c r="M184" s="75"/>
      <c r="N184" s="75"/>
      <c r="O184" s="75"/>
    </row>
    <row r="185" spans="2:15" ht="23.1" hidden="1">
      <c r="B185" s="71" t="str">
        <f>IF('2. HIC'!$C184="","",'2. HIC'!$C184)</f>
        <v>8.28</v>
      </c>
      <c r="C185" s="72" t="str">
        <f>IF('2. HIC'!$D184="","",'2. HIC'!$D184)</f>
        <v>Has surge pressure analysis been considered for all existing or proposed pipelines?</v>
      </c>
      <c r="D185" s="73" t="str">
        <f>IF(AND($B185="",$C185=""),"",IF(OR('3. Design Risk Assessment'!$M184="No",'2. HIC'!$E184="N"),"No","Yes"))</f>
        <v>No</v>
      </c>
      <c r="E185" s="74"/>
      <c r="F185" s="75"/>
      <c r="G185" s="75"/>
      <c r="H185" s="75"/>
      <c r="I185" s="75"/>
      <c r="J185" s="75"/>
      <c r="K185" s="75"/>
      <c r="L185" s="75"/>
      <c r="M185" s="75"/>
      <c r="N185" s="75"/>
      <c r="O185" s="75"/>
    </row>
    <row r="186" spans="2:15" ht="23.1" hidden="1">
      <c r="B186" s="71" t="str">
        <f>IF('2. HIC'!$C185="","",'2. HIC'!$C185)</f>
        <v>8.29</v>
      </c>
      <c r="C186" s="72" t="str">
        <f>IF('2. HIC'!$D185="","",'2. HIC'!$D185)</f>
        <v>Control measures identified in the fire risk assessment</v>
      </c>
      <c r="D186" s="73" t="str">
        <f>IF(AND($B186="",$C186=""),"",IF(OR('3. Design Risk Assessment'!$M185="No",'2. HIC'!$E185="N"),"No","Yes"))</f>
        <v>No</v>
      </c>
      <c r="E186" s="74"/>
      <c r="F186" s="75"/>
      <c r="G186" s="75"/>
      <c r="H186" s="75"/>
      <c r="I186" s="75"/>
      <c r="J186" s="75"/>
      <c r="K186" s="75"/>
      <c r="L186" s="75"/>
      <c r="M186" s="75"/>
      <c r="N186" s="75"/>
      <c r="O186" s="75"/>
    </row>
    <row r="187" spans="2:15" hidden="1">
      <c r="B187" s="71" t="str">
        <f>IF('2. HIC'!$C186="","",'2. HIC'!$C186)</f>
        <v>8.30</v>
      </c>
      <c r="C187" s="72" t="str">
        <f>IF('2. HIC'!$D186="","",'2. HIC'!$D186)</f>
        <v>Heating systems and lagging requirements</v>
      </c>
      <c r="D187" s="73" t="str">
        <f>IF(AND($B187="",$C187=""),"",IF(OR('3. Design Risk Assessment'!$M186="No",'2. HIC'!$E186="N"),"No","Yes"))</f>
        <v>No</v>
      </c>
      <c r="E187" s="74"/>
      <c r="F187" s="75"/>
      <c r="G187" s="75"/>
      <c r="H187" s="75"/>
      <c r="I187" s="75"/>
      <c r="J187" s="75"/>
      <c r="K187" s="75"/>
      <c r="L187" s="75"/>
      <c r="M187" s="75"/>
      <c r="N187" s="75"/>
      <c r="O187" s="75"/>
    </row>
    <row r="188" spans="2:15" hidden="1">
      <c r="B188" s="71" t="str">
        <f>IF('2. HIC'!$C187="","",'2. HIC'!$C187)</f>
        <v>8.31</v>
      </c>
      <c r="C188" s="72" t="str">
        <f>IF('2. HIC'!$D187="","",'2. HIC'!$D187)</f>
        <v>Insulation oil in switchgear and transformers</v>
      </c>
      <c r="D188" s="73" t="str">
        <f>IF(AND($B188="",$C188=""),"",IF(OR('3. Design Risk Assessment'!$M187="No",'2. HIC'!$E187="N"),"No","Yes"))</f>
        <v>No</v>
      </c>
      <c r="E188" s="74"/>
      <c r="F188" s="75"/>
      <c r="G188" s="75"/>
      <c r="H188" s="75"/>
      <c r="I188" s="75"/>
      <c r="J188" s="75"/>
      <c r="K188" s="75"/>
      <c r="L188" s="75"/>
      <c r="M188" s="75"/>
      <c r="N188" s="75"/>
      <c r="O188" s="75"/>
    </row>
    <row r="189" spans="2:15" hidden="1">
      <c r="B189" s="71" t="str">
        <f>IF('2. HIC'!$C188="","",'2. HIC'!$C188)</f>
        <v>8.32</v>
      </c>
      <c r="C189" s="72" t="str">
        <f>IF('2. HIC'!$D188="","",'2. HIC'!$D188)</f>
        <v>Legionella Generation</v>
      </c>
      <c r="D189" s="73" t="str">
        <f>IF(AND($B189="",$C189=""),"",IF(OR('3. Design Risk Assessment'!$M188="No",'2. HIC'!$E188="N"),"No","Yes"))</f>
        <v>No</v>
      </c>
      <c r="E189" s="74"/>
      <c r="F189" s="75"/>
      <c r="G189" s="75"/>
      <c r="H189" s="75"/>
      <c r="I189" s="75"/>
      <c r="J189" s="75"/>
      <c r="K189" s="75"/>
      <c r="L189" s="75"/>
      <c r="M189" s="75"/>
      <c r="N189" s="75"/>
      <c r="O189" s="75"/>
    </row>
    <row r="190" spans="2:15" hidden="1">
      <c r="B190" s="71" t="str">
        <f>IF('2. HIC'!$C189="","",'2. HIC'!$C189)</f>
        <v>8.33</v>
      </c>
      <c r="C190" s="72" t="str">
        <f>IF('2. HIC'!$D189="","",'2. HIC'!$D189)</f>
        <v>Lightning Strikes</v>
      </c>
      <c r="D190" s="73" t="str">
        <f>IF(AND($B190="",$C190=""),"",IF(OR('3. Design Risk Assessment'!$M189="No",'2. HIC'!$E189="N"),"No","Yes"))</f>
        <v>No</v>
      </c>
      <c r="E190" s="74"/>
      <c r="F190" s="75"/>
      <c r="G190" s="75"/>
      <c r="H190" s="75"/>
      <c r="I190" s="75"/>
      <c r="J190" s="75"/>
      <c r="K190" s="75"/>
      <c r="L190" s="75"/>
      <c r="M190" s="75"/>
      <c r="N190" s="75"/>
      <c r="O190" s="75"/>
    </row>
    <row r="191" spans="2:15" hidden="1">
      <c r="B191" s="71" t="str">
        <f>IF('2. HIC'!$C190="","",'2. HIC'!$C190)</f>
        <v>8.34</v>
      </c>
      <c r="C191" s="72" t="str">
        <f>IF('2. HIC'!$D190="","",'2. HIC'!$D190)</f>
        <v>Mothballing Procedures</v>
      </c>
      <c r="D191" s="73" t="str">
        <f>IF(AND($B191="",$C191=""),"",IF(OR('3. Design Risk Assessment'!$M190="No",'2. HIC'!$E190="N"),"No","Yes"))</f>
        <v>No</v>
      </c>
      <c r="E191" s="74"/>
      <c r="F191" s="75"/>
      <c r="G191" s="75"/>
      <c r="H191" s="75"/>
      <c r="I191" s="75"/>
      <c r="J191" s="75"/>
      <c r="K191" s="75"/>
      <c r="L191" s="75"/>
      <c r="M191" s="75"/>
      <c r="N191" s="75"/>
      <c r="O191" s="75"/>
    </row>
    <row r="192" spans="2:15" hidden="1">
      <c r="B192" s="71" t="str">
        <f>IF('2. HIC'!$C191="","",'2. HIC'!$C191)</f>
        <v>8.35</v>
      </c>
      <c r="C192" s="72" t="str">
        <f>IF('2. HIC'!$D191="","",'2. HIC'!$D191)</f>
        <v>Moving / Rotating Parts of Machinery</v>
      </c>
      <c r="D192" s="73" t="str">
        <f>IF(AND($B192="",$C192=""),"",IF(OR('3. Design Risk Assessment'!$M191="No",'2. HIC'!$E191="N"),"No","Yes"))</f>
        <v>No</v>
      </c>
      <c r="E192" s="74"/>
      <c r="F192" s="75"/>
      <c r="G192" s="75"/>
      <c r="H192" s="75"/>
      <c r="I192" s="75"/>
      <c r="J192" s="75"/>
      <c r="K192" s="75"/>
      <c r="L192" s="75"/>
      <c r="M192" s="75"/>
      <c r="N192" s="75"/>
      <c r="O192" s="75"/>
    </row>
    <row r="193" spans="2:15" hidden="1">
      <c r="B193" s="71" t="str">
        <f>IF('2. HIC'!$C192="","",'2. HIC'!$C192)</f>
        <v>8.36</v>
      </c>
      <c r="C193" s="72" t="str">
        <f>IF('2. HIC'!$D192="","",'2. HIC'!$D192)</f>
        <v>Noise Protection</v>
      </c>
      <c r="D193" s="73" t="str">
        <f>IF(AND($B193="",$C193=""),"",IF(OR('3. Design Risk Assessment'!$M192="No",'2. HIC'!$E192="N"),"No","Yes"))</f>
        <v>No</v>
      </c>
      <c r="E193" s="74"/>
      <c r="F193" s="75"/>
      <c r="G193" s="75"/>
      <c r="H193" s="75"/>
      <c r="I193" s="75"/>
      <c r="J193" s="75"/>
      <c r="K193" s="75"/>
      <c r="L193" s="75"/>
      <c r="M193" s="75"/>
      <c r="N193" s="75"/>
      <c r="O193" s="75"/>
    </row>
    <row r="194" spans="2:15" hidden="1">
      <c r="B194" s="71" t="str">
        <f>IF('2. HIC'!$C193="","",'2. HIC'!$C193)</f>
        <v>8.37</v>
      </c>
      <c r="C194" s="72" t="str">
        <f>IF('2. HIC'!$D193="","",'2. HIC'!$D193)</f>
        <v>Failure in Use</v>
      </c>
      <c r="D194" s="73" t="str">
        <f>IF(AND($B194="",$C194=""),"",IF(OR('3. Design Risk Assessment'!$M193="No",'2. HIC'!$E193="N"),"No","Yes"))</f>
        <v>No</v>
      </c>
      <c r="E194" s="74"/>
      <c r="F194" s="75"/>
      <c r="G194" s="75"/>
      <c r="H194" s="75"/>
      <c r="I194" s="75"/>
      <c r="J194" s="75"/>
      <c r="K194" s="75"/>
      <c r="L194" s="75"/>
      <c r="M194" s="75"/>
      <c r="N194" s="75"/>
      <c r="O194" s="75"/>
    </row>
    <row r="195" spans="2:15" ht="23.1" hidden="1">
      <c r="B195" s="71" t="str">
        <f>IF('2. HIC'!$C194="","",'2. HIC'!$C194)</f>
        <v>8.38</v>
      </c>
      <c r="C195" s="72" t="str">
        <f>IF('2. HIC'!$D194="","",'2. HIC'!$D194)</f>
        <v>Permanent or temporary lifting arrangements / hooks etc.</v>
      </c>
      <c r="D195" s="73" t="str">
        <f>IF(AND($B195="",$C195=""),"",IF(OR('3. Design Risk Assessment'!$M194="No",'2. HIC'!$E194="N"),"No","Yes"))</f>
        <v>No</v>
      </c>
      <c r="E195" s="74"/>
      <c r="F195" s="75"/>
      <c r="G195" s="75"/>
      <c r="H195" s="75"/>
      <c r="I195" s="75"/>
      <c r="J195" s="75"/>
      <c r="K195" s="75"/>
      <c r="L195" s="75"/>
      <c r="M195" s="75"/>
      <c r="N195" s="75"/>
      <c r="O195" s="75"/>
    </row>
    <row r="196" spans="2:15" ht="23.1" hidden="1">
      <c r="B196" s="71" t="str">
        <f>IF('2. HIC'!$C195="","",'2. HIC'!$C195)</f>
        <v>8.39</v>
      </c>
      <c r="C196" s="72" t="str">
        <f>IF('2. HIC'!$D195="","",'2. HIC'!$D195)</f>
        <v>Pollution potential of watercourses from process or loss of contents</v>
      </c>
      <c r="D196" s="73" t="str">
        <f>IF(AND($B196="",$C196=""),"",IF(OR('3. Design Risk Assessment'!$M195="No",'2. HIC'!$E195="N"),"No","Yes"))</f>
        <v>No</v>
      </c>
      <c r="E196" s="74"/>
      <c r="F196" s="75"/>
      <c r="G196" s="75"/>
      <c r="H196" s="75"/>
      <c r="I196" s="75"/>
      <c r="J196" s="75"/>
      <c r="K196" s="75"/>
      <c r="L196" s="75"/>
      <c r="M196" s="75"/>
      <c r="N196" s="75"/>
      <c r="O196" s="75"/>
    </row>
    <row r="197" spans="2:15" hidden="1">
      <c r="B197" s="71" t="str">
        <f>IF('2. HIC'!$C196="","",'2. HIC'!$C196)</f>
        <v>8.40</v>
      </c>
      <c r="C197" s="72" t="str">
        <f>IF('2. HIC'!$D196="","",'2. HIC'!$D196)</f>
        <v>Protective Equipment</v>
      </c>
      <c r="D197" s="73" t="str">
        <f>IF(AND($B197="",$C197=""),"",IF(OR('3. Design Risk Assessment'!$M196="No",'2. HIC'!$E196="N"),"No","Yes"))</f>
        <v>No</v>
      </c>
      <c r="E197" s="74"/>
      <c r="F197" s="75"/>
      <c r="G197" s="75"/>
      <c r="H197" s="75"/>
      <c r="I197" s="75"/>
      <c r="J197" s="75"/>
      <c r="K197" s="75"/>
      <c r="L197" s="75"/>
      <c r="M197" s="75"/>
      <c r="N197" s="75"/>
      <c r="O197" s="75"/>
    </row>
    <row r="198" spans="2:15" hidden="1">
      <c r="B198" s="71" t="str">
        <f>IF('2. HIC'!$C197="","",'2. HIC'!$C197)</f>
        <v>8.41</v>
      </c>
      <c r="C198" s="72" t="str">
        <f>IF('2. HIC'!$D197="","",'2. HIC'!$D197)</f>
        <v>Relief Systems</v>
      </c>
      <c r="D198" s="73" t="str">
        <f>IF(AND($B198="",$C198=""),"",IF(OR('3. Design Risk Assessment'!$M197="No",'2. HIC'!$E197="N"),"No","Yes"))</f>
        <v>No</v>
      </c>
      <c r="E198" s="74"/>
      <c r="F198" s="75"/>
      <c r="G198" s="75"/>
      <c r="H198" s="75"/>
      <c r="I198" s="75"/>
      <c r="J198" s="75"/>
      <c r="K198" s="75"/>
      <c r="L198" s="75"/>
      <c r="M198" s="75"/>
      <c r="N198" s="75"/>
      <c r="O198" s="75"/>
    </row>
    <row r="199" spans="2:15" hidden="1">
      <c r="B199" s="71" t="str">
        <f>IF('2. HIC'!$C198="","",'2. HIC'!$C198)</f>
        <v>8.42</v>
      </c>
      <c r="C199" s="72" t="str">
        <f>IF('2. HIC'!$D198="","",'2. HIC'!$D198)</f>
        <v>Removal of Silt / Debris / Blockage</v>
      </c>
      <c r="D199" s="73" t="str">
        <f>IF(AND($B199="",$C199=""),"",IF(OR('3. Design Risk Assessment'!$M198="No",'2. HIC'!$E198="N"),"No","Yes"))</f>
        <v>No</v>
      </c>
      <c r="E199" s="74"/>
      <c r="F199" s="75"/>
      <c r="G199" s="75"/>
      <c r="H199" s="75"/>
      <c r="I199" s="75"/>
      <c r="J199" s="75"/>
      <c r="K199" s="75"/>
      <c r="L199" s="75"/>
      <c r="M199" s="75"/>
      <c r="N199" s="75"/>
      <c r="O199" s="75"/>
    </row>
    <row r="200" spans="2:15" hidden="1">
      <c r="B200" s="71" t="str">
        <f>IF('2. HIC'!$C199="","",'2. HIC'!$C199)</f>
        <v>8.43</v>
      </c>
      <c r="C200" s="72" t="str">
        <f>IF('2. HIC'!$D199="","",'2. HIC'!$D199)</f>
        <v>Replacement of Lighting Facilities</v>
      </c>
      <c r="D200" s="73" t="str">
        <f>IF(AND($B200="",$C200=""),"",IF(OR('3. Design Risk Assessment'!$M199="No",'2. HIC'!$E199="N"),"No","Yes"))</f>
        <v>No</v>
      </c>
      <c r="E200" s="74"/>
      <c r="F200" s="75"/>
      <c r="G200" s="75"/>
      <c r="H200" s="75"/>
      <c r="I200" s="75"/>
      <c r="J200" s="75"/>
      <c r="K200" s="75"/>
      <c r="L200" s="75"/>
      <c r="M200" s="75"/>
      <c r="N200" s="75"/>
      <c r="O200" s="75"/>
    </row>
    <row r="201" spans="2:15" hidden="1">
      <c r="B201" s="71" t="str">
        <f>IF('2. HIC'!$C200="","",'2. HIC'!$C200)</f>
        <v>8.44</v>
      </c>
      <c r="C201" s="72" t="str">
        <f>IF('2. HIC'!$D200="","",'2. HIC'!$D200)</f>
        <v>Safety glazing of low level systems</v>
      </c>
      <c r="D201" s="73" t="str">
        <f>IF(AND($B201="",$C201=""),"",IF(OR('3. Design Risk Assessment'!$M200="No",'2. HIC'!$E200="N"),"No","Yes"))</f>
        <v>No</v>
      </c>
      <c r="E201" s="74"/>
      <c r="F201" s="75"/>
      <c r="G201" s="75"/>
      <c r="H201" s="75"/>
      <c r="I201" s="75"/>
      <c r="J201" s="75"/>
      <c r="K201" s="75"/>
      <c r="L201" s="75"/>
      <c r="M201" s="75"/>
      <c r="N201" s="75"/>
      <c r="O201" s="75"/>
    </row>
    <row r="202" spans="2:15" ht="23.1" hidden="1">
      <c r="B202" s="71" t="str">
        <f>IF('2. HIC'!$C201="","",'2. HIC'!$C201)</f>
        <v>8.45</v>
      </c>
      <c r="C202" s="72" t="str">
        <f>IF('2. HIC'!$D201="","",'2. HIC'!$D201)</f>
        <v>Service provision (water supply, washwater, lighting, power sockets)</v>
      </c>
      <c r="D202" s="73" t="str">
        <f>IF(AND($B202="",$C202=""),"",IF(OR('3. Design Risk Assessment'!$M201="No",'2. HIC'!$E201="N"),"No","Yes"))</f>
        <v>No</v>
      </c>
      <c r="E202" s="74"/>
      <c r="F202" s="75"/>
      <c r="G202" s="75"/>
      <c r="H202" s="75"/>
      <c r="I202" s="75"/>
      <c r="J202" s="75"/>
      <c r="K202" s="75"/>
      <c r="L202" s="75"/>
      <c r="M202" s="75"/>
      <c r="N202" s="75"/>
      <c r="O202" s="75"/>
    </row>
    <row r="203" spans="2:15" hidden="1">
      <c r="B203" s="71" t="str">
        <f>IF('2. HIC'!$C202="","",'2. HIC'!$C202)</f>
        <v>8.46</v>
      </c>
      <c r="C203" s="72" t="str">
        <f>IF('2. HIC'!$D202="","",'2. HIC'!$D202)</f>
        <v>Standby Equipment</v>
      </c>
      <c r="D203" s="73" t="str">
        <f>IF(AND($B203="",$C203=""),"",IF(OR('3. Design Risk Assessment'!$M202="No",'2. HIC'!$E202="N"),"No","Yes"))</f>
        <v>No</v>
      </c>
      <c r="E203" s="74"/>
      <c r="F203" s="75"/>
      <c r="G203" s="75"/>
      <c r="H203" s="75"/>
      <c r="I203" s="75"/>
      <c r="J203" s="75"/>
      <c r="K203" s="75"/>
      <c r="L203" s="75"/>
      <c r="M203" s="75"/>
      <c r="N203" s="75"/>
      <c r="O203" s="75"/>
    </row>
    <row r="204" spans="2:15" hidden="1">
      <c r="B204" s="71" t="str">
        <f>IF('2. HIC'!$C203="","",'2. HIC'!$C203)</f>
        <v>8.47</v>
      </c>
      <c r="C204" s="72" t="str">
        <f>IF('2. HIC'!$D203="","",'2. HIC'!$D203)</f>
        <v>Switchgear ratings and operating restrictions</v>
      </c>
      <c r="D204" s="73" t="str">
        <f>IF(AND($B204="",$C204=""),"",IF(OR('3. Design Risk Assessment'!$M203="No",'2. HIC'!$E203="N"),"No","Yes"))</f>
        <v>No</v>
      </c>
      <c r="E204" s="74"/>
      <c r="F204" s="75"/>
      <c r="G204" s="75"/>
      <c r="H204" s="75"/>
      <c r="I204" s="75"/>
      <c r="J204" s="75"/>
      <c r="K204" s="75"/>
      <c r="L204" s="75"/>
      <c r="M204" s="75"/>
      <c r="N204" s="75"/>
      <c r="O204" s="75"/>
    </row>
    <row r="205" spans="2:15" hidden="1">
      <c r="B205" s="71" t="str">
        <f>IF('2. HIC'!$C204="","",'2. HIC'!$C204)</f>
        <v>8.48</v>
      </c>
      <c r="C205" s="72" t="str">
        <f>IF('2. HIC'!$D204="","",'2. HIC'!$D204)</f>
        <v>Training Requirements for Operatives</v>
      </c>
      <c r="D205" s="73" t="str">
        <f>IF(AND($B205="",$C205=""),"",IF(OR('3. Design Risk Assessment'!$M204="No",'2. HIC'!$E204="N"),"No","Yes"))</f>
        <v>No</v>
      </c>
      <c r="E205" s="74"/>
      <c r="F205" s="75"/>
      <c r="G205" s="75"/>
      <c r="H205" s="75"/>
      <c r="I205" s="75"/>
      <c r="J205" s="75"/>
      <c r="K205" s="75"/>
      <c r="L205" s="75"/>
      <c r="M205" s="75"/>
      <c r="N205" s="75"/>
      <c r="O205" s="75"/>
    </row>
    <row r="206" spans="2:15" hidden="1">
      <c r="B206" s="71" t="str">
        <f>IF('2. HIC'!$C205="","",'2. HIC'!$C205)</f>
        <v>8.49</v>
      </c>
      <c r="C206" s="72" t="str">
        <f>IF('2. HIC'!$D205="","",'2. HIC'!$D205)</f>
        <v>Trips and Alarms</v>
      </c>
      <c r="D206" s="73" t="str">
        <f>IF(AND($B206="",$C206=""),"",IF(OR('3. Design Risk Assessment'!$M205="No",'2. HIC'!$E205="N"),"No","Yes"))</f>
        <v>No</v>
      </c>
      <c r="E206" s="74"/>
      <c r="F206" s="75"/>
      <c r="G206" s="75"/>
      <c r="H206" s="75"/>
      <c r="I206" s="75"/>
      <c r="J206" s="75"/>
      <c r="K206" s="75"/>
      <c r="L206" s="75"/>
      <c r="M206" s="75"/>
      <c r="N206" s="75"/>
      <c r="O206" s="75"/>
    </row>
    <row r="207" spans="2:15" hidden="1">
      <c r="B207" s="71" t="str">
        <f>IF('2. HIC'!$C206="","",'2. HIC'!$C206)</f>
        <v>8.50</v>
      </c>
      <c r="C207" s="72" t="str">
        <f>IF('2. HIC'!$D206="","",'2. HIC'!$D206)</f>
        <v>Unauthorised Access</v>
      </c>
      <c r="D207" s="73" t="str">
        <f>IF(AND($B207="",$C207=""),"",IF(OR('3. Design Risk Assessment'!$M206="No",'2. HIC'!$E206="N"),"No","Yes"))</f>
        <v>No</v>
      </c>
      <c r="E207" s="74"/>
      <c r="F207" s="75"/>
      <c r="G207" s="75"/>
      <c r="H207" s="75"/>
      <c r="I207" s="75"/>
      <c r="J207" s="75"/>
      <c r="K207" s="75"/>
      <c r="L207" s="75"/>
      <c r="M207" s="75"/>
      <c r="N207" s="75"/>
      <c r="O207" s="75"/>
    </row>
    <row r="208" spans="2:15" hidden="1">
      <c r="B208" s="71" t="str">
        <f>IF('2. HIC'!$C207="","",'2. HIC'!$C207)</f>
        <v>8.51</v>
      </c>
      <c r="C208" s="72" t="str">
        <f>IF('2. HIC'!$D207="","",'2. HIC'!$D207)</f>
        <v>Valve and process security</v>
      </c>
      <c r="D208" s="73" t="str">
        <f>IF(AND($B208="",$C208=""),"",IF(OR('3. Design Risk Assessment'!$M207="No",'2. HIC'!$E207="N"),"No","Yes"))</f>
        <v>No</v>
      </c>
      <c r="E208" s="74"/>
      <c r="F208" s="75"/>
      <c r="G208" s="75"/>
      <c r="H208" s="75"/>
      <c r="I208" s="75"/>
      <c r="J208" s="75"/>
      <c r="K208" s="75"/>
      <c r="L208" s="75"/>
      <c r="M208" s="75"/>
      <c r="N208" s="75"/>
      <c r="O208" s="75"/>
    </row>
    <row r="209" spans="2:15" hidden="1">
      <c r="B209" s="71" t="str">
        <f>IF('2. HIC'!$C208="","",'2. HIC'!$C208)</f>
        <v>8.52</v>
      </c>
      <c r="C209" s="72" t="str">
        <f>IF('2. HIC'!$D208="","",'2. HIC'!$D208)</f>
        <v>Vehicle protection measures</v>
      </c>
      <c r="D209" s="73" t="str">
        <f>IF(AND($B209="",$C209=""),"",IF(OR('3. Design Risk Assessment'!$M208="No",'2. HIC'!$E208="N"),"No","Yes"))</f>
        <v>No</v>
      </c>
      <c r="E209" s="74"/>
      <c r="F209" s="75"/>
      <c r="G209" s="75"/>
      <c r="H209" s="75"/>
      <c r="I209" s="75"/>
      <c r="J209" s="75"/>
      <c r="K209" s="75"/>
      <c r="L209" s="75"/>
      <c r="M209" s="75"/>
      <c r="N209" s="75"/>
      <c r="O209" s="75"/>
    </row>
    <row r="210" spans="2:15" hidden="1">
      <c r="B210" s="71" t="str">
        <f>IF('2. HIC'!$C209="","",'2. HIC'!$C209)</f>
        <v>8.53</v>
      </c>
      <c r="C210" s="72" t="str">
        <f>IF('2. HIC'!$D209="","",'2. HIC'!$D209)</f>
        <v>Ventilation Systems</v>
      </c>
      <c r="D210" s="73" t="str">
        <f>IF(AND($B210="",$C210=""),"",IF(OR('3. Design Risk Assessment'!$M209="No",'2. HIC'!$E209="N"),"No","Yes"))</f>
        <v>No</v>
      </c>
      <c r="E210" s="74"/>
      <c r="F210" s="75"/>
      <c r="G210" s="75"/>
      <c r="H210" s="75"/>
      <c r="I210" s="75"/>
      <c r="J210" s="75"/>
      <c r="K210" s="75"/>
      <c r="L210" s="75"/>
      <c r="M210" s="75"/>
      <c r="N210" s="75"/>
      <c r="O210" s="75"/>
    </row>
    <row r="211" spans="2:15" hidden="1">
      <c r="B211" s="71" t="str">
        <f>IF('2. HIC'!$C210="","",'2. HIC'!$C210)</f>
        <v>8.54</v>
      </c>
      <c r="C211" s="72" t="str">
        <f>IF('2. HIC'!$D210="","",'2. HIC'!$D210)</f>
        <v>Washing or Spray Systems</v>
      </c>
      <c r="D211" s="73" t="str">
        <f>IF(AND($B211="",$C211=""),"",IF(OR('3. Design Risk Assessment'!$M210="No",'2. HIC'!$E210="N"),"No","Yes"))</f>
        <v>No</v>
      </c>
      <c r="E211" s="74"/>
      <c r="F211" s="75"/>
      <c r="G211" s="75"/>
      <c r="H211" s="75"/>
      <c r="I211" s="75"/>
      <c r="J211" s="75"/>
      <c r="K211" s="75"/>
      <c r="L211" s="75"/>
      <c r="M211" s="75"/>
      <c r="N211" s="75"/>
      <c r="O211" s="75"/>
    </row>
    <row r="212" spans="2:15" hidden="1">
      <c r="B212" s="71" t="str">
        <f>IF('2. HIC'!$C211="","",'2. HIC'!$C211)</f>
        <v>8.55</v>
      </c>
      <c r="C212" s="72" t="str">
        <f>IF('2. HIC'!$D211="","",'2. HIC'!$D211)</f>
        <v>Other</v>
      </c>
      <c r="D212" s="73" t="str">
        <f>IF(AND($B212="",$C212=""),"",IF(OR('3. Design Risk Assessment'!$M211="No",'2. HIC'!$E211="N"),"No","Yes"))</f>
        <v>No</v>
      </c>
      <c r="E212" s="74"/>
      <c r="F212" s="75"/>
      <c r="G212" s="75"/>
      <c r="H212" s="75"/>
      <c r="I212" s="75"/>
      <c r="J212" s="75"/>
      <c r="K212" s="75"/>
      <c r="L212" s="75"/>
      <c r="M212" s="75"/>
      <c r="N212" s="75"/>
      <c r="O212" s="75"/>
    </row>
    <row r="213" spans="2:15" hidden="1">
      <c r="B213" s="71">
        <f>IF('2. HIC'!$C212="","",'2. HIC'!$C212)</f>
        <v>8.56</v>
      </c>
      <c r="C213" s="72" t="str">
        <f>IF('2. HIC'!$D212="","",'2. HIC'!$D212)</f>
        <v>Other</v>
      </c>
      <c r="D213" s="73" t="str">
        <f>IF(AND($B213="",$C213=""),"",IF(OR('3. Design Risk Assessment'!$M212="No",'2. HIC'!$E212="N"),"No","Yes"))</f>
        <v>No</v>
      </c>
      <c r="E213" s="74"/>
      <c r="F213" s="75"/>
      <c r="G213" s="75"/>
      <c r="H213" s="75"/>
      <c r="I213" s="75"/>
      <c r="J213" s="75"/>
      <c r="K213" s="75"/>
      <c r="L213" s="75"/>
      <c r="M213" s="75"/>
      <c r="N213" s="75"/>
      <c r="O213" s="75"/>
    </row>
    <row r="214" spans="2:15" hidden="1">
      <c r="B214" s="71" t="str">
        <f>IF('2. HIC'!$C213="","",'2. HIC'!$C213)</f>
        <v>9.1</v>
      </c>
      <c r="C214" s="72" t="str">
        <f>IF('2. HIC'!$D213="","",'2. HIC'!$D213)</f>
        <v>Other</v>
      </c>
      <c r="D214" s="73" t="str">
        <f>IF(AND($B214="",$C214=""),"",IF(OR('3. Design Risk Assessment'!$M213="No",'2. HIC'!$E213="N"),"No","Yes"))</f>
        <v>No</v>
      </c>
      <c r="E214" s="74"/>
      <c r="F214" s="75"/>
      <c r="G214" s="75"/>
      <c r="H214" s="75"/>
      <c r="I214" s="75"/>
      <c r="J214" s="75"/>
      <c r="K214" s="75"/>
      <c r="L214" s="75"/>
      <c r="M214" s="75"/>
      <c r="N214" s="75"/>
      <c r="O214" s="75"/>
    </row>
    <row r="215" spans="2:15" hidden="1">
      <c r="B215" s="71" t="str">
        <f>IF('2. HIC'!$C214="","",'2. HIC'!$C214)</f>
        <v>9.2</v>
      </c>
      <c r="C215" s="72" t="str">
        <f>IF('2. HIC'!$D214="","",'2. HIC'!$D214)</f>
        <v>Other</v>
      </c>
      <c r="D215" s="73" t="str">
        <f>IF(AND($B215="",$C215=""),"",IF(OR('3. Design Risk Assessment'!$M214="No",'2. HIC'!$E214="N"),"No","Yes"))</f>
        <v>No</v>
      </c>
      <c r="E215" s="74"/>
      <c r="F215" s="75"/>
      <c r="G215" s="75"/>
      <c r="H215" s="75"/>
      <c r="I215" s="75"/>
      <c r="J215" s="75"/>
      <c r="K215" s="75"/>
      <c r="L215" s="75"/>
      <c r="M215" s="75"/>
      <c r="N215" s="75"/>
      <c r="O215" s="75"/>
    </row>
    <row r="216" spans="2:15" hidden="1">
      <c r="B216" s="71" t="str">
        <f>IF('2. HIC'!$C215="","",'2. HIC'!$C215)</f>
        <v>9.3</v>
      </c>
      <c r="C216" s="72" t="str">
        <f>IF('2. HIC'!$D215="","",'2. HIC'!$D215)</f>
        <v>Other</v>
      </c>
      <c r="D216" s="73" t="str">
        <f>IF(AND($B216="",$C216=""),"",IF(OR('3. Design Risk Assessment'!$M215="No",'2. HIC'!$E215="N"),"No","Yes"))</f>
        <v>No</v>
      </c>
      <c r="E216" s="74"/>
      <c r="F216" s="75"/>
      <c r="G216" s="75"/>
      <c r="H216" s="75"/>
      <c r="I216" s="75"/>
      <c r="J216" s="75"/>
      <c r="K216" s="75"/>
      <c r="L216" s="75"/>
      <c r="M216" s="75"/>
      <c r="N216" s="75"/>
      <c r="O216" s="75"/>
    </row>
    <row r="217" spans="2:15" hidden="1">
      <c r="B217" s="71" t="str">
        <f>IF('2. HIC'!$C216="","",'2. HIC'!$C216)</f>
        <v>9.4</v>
      </c>
      <c r="C217" s="72" t="str">
        <f>IF('2. HIC'!$D216="","",'2. HIC'!$D216)</f>
        <v>Other</v>
      </c>
      <c r="D217" s="73" t="str">
        <f>IF(AND($B217="",$C217=""),"",IF(OR('3. Design Risk Assessment'!$M216="No",'2. HIC'!$E216="N"),"No","Yes"))</f>
        <v>No</v>
      </c>
      <c r="E217" s="74"/>
      <c r="F217" s="75"/>
      <c r="G217" s="75"/>
      <c r="H217" s="75"/>
      <c r="I217" s="75"/>
      <c r="J217" s="75"/>
      <c r="K217" s="75"/>
      <c r="L217" s="75"/>
      <c r="M217" s="75"/>
      <c r="N217" s="75"/>
      <c r="O217" s="75"/>
    </row>
    <row r="218" spans="2:15" hidden="1">
      <c r="B218" s="71" t="str">
        <f>IF('2. HIC'!$C217="","",'2. HIC'!$C217)</f>
        <v>9.5</v>
      </c>
      <c r="C218" s="72" t="str">
        <f>IF('2. HIC'!$D217="","",'2. HIC'!$D217)</f>
        <v>Other</v>
      </c>
      <c r="D218" s="73" t="str">
        <f>IF(AND($B218="",$C218=""),"",IF(OR('3. Design Risk Assessment'!$M217="No",'2. HIC'!$E217="N"),"No","Yes"))</f>
        <v>No</v>
      </c>
      <c r="E218" s="74"/>
      <c r="F218" s="75"/>
      <c r="G218" s="75"/>
      <c r="H218" s="75"/>
      <c r="I218" s="75"/>
      <c r="J218" s="75"/>
      <c r="K218" s="75"/>
      <c r="L218" s="75"/>
      <c r="M218" s="75"/>
      <c r="N218" s="75"/>
      <c r="O218" s="75"/>
    </row>
    <row r="219" spans="2:15" hidden="1">
      <c r="B219" s="71" t="str">
        <f>IF('2. HIC'!$C218="","",'2. HIC'!$C218)</f>
        <v>9.6</v>
      </c>
      <c r="C219" s="72" t="str">
        <f>IF('2. HIC'!$D218="","",'2. HIC'!$D218)</f>
        <v>Other</v>
      </c>
      <c r="D219" s="73" t="str">
        <f>IF(AND($B219="",$C219=""),"",IF(OR('3. Design Risk Assessment'!$M218="No",'2. HIC'!$E218="N"),"No","Yes"))</f>
        <v>No</v>
      </c>
      <c r="E219" s="74"/>
      <c r="F219" s="75"/>
      <c r="G219" s="75"/>
      <c r="H219" s="75"/>
      <c r="I219" s="75"/>
      <c r="J219" s="75"/>
      <c r="K219" s="75"/>
      <c r="L219" s="75"/>
      <c r="M219" s="75"/>
      <c r="N219" s="75"/>
      <c r="O219" s="75"/>
    </row>
    <row r="220" spans="2:15" hidden="1">
      <c r="B220" s="71" t="str">
        <f>IF('2. HIC'!$C219="","",'2. HIC'!$C219)</f>
        <v>9.7</v>
      </c>
      <c r="C220" s="72" t="str">
        <f>IF('2. HIC'!$D219="","",'2. HIC'!$D219)</f>
        <v>Other</v>
      </c>
      <c r="D220" s="73" t="str">
        <f>IF(AND($B220="",$C220=""),"",IF(OR('3. Design Risk Assessment'!$M219="No",'2. HIC'!$E219="N"),"No","Yes"))</f>
        <v>No</v>
      </c>
      <c r="E220" s="74"/>
      <c r="F220" s="75"/>
      <c r="G220" s="75"/>
      <c r="H220" s="75"/>
      <c r="I220" s="75"/>
      <c r="J220" s="75"/>
      <c r="K220" s="75"/>
      <c r="L220" s="75"/>
      <c r="M220" s="75"/>
      <c r="N220" s="75"/>
      <c r="O220" s="75"/>
    </row>
    <row r="221" spans="2:15" hidden="1">
      <c r="B221" s="71" t="str">
        <f>IF('2. HIC'!$C220="","",'2. HIC'!$C220)</f>
        <v>9.8</v>
      </c>
      <c r="C221" s="72" t="str">
        <f>IF('2. HIC'!$D220="","",'2. HIC'!$D220)</f>
        <v>Other</v>
      </c>
      <c r="D221" s="73" t="str">
        <f>IF(AND($B221="",$C221=""),"",IF(OR('3. Design Risk Assessment'!$M220="No",'2. HIC'!$E220="N"),"No","Yes"))</f>
        <v>No</v>
      </c>
      <c r="E221" s="74"/>
      <c r="F221" s="75"/>
      <c r="G221" s="75"/>
      <c r="H221" s="75"/>
      <c r="I221" s="75"/>
      <c r="J221" s="75"/>
      <c r="K221" s="75"/>
      <c r="L221" s="75"/>
      <c r="M221" s="75"/>
      <c r="N221" s="75"/>
      <c r="O221" s="75"/>
    </row>
    <row r="222" spans="2:15" hidden="1">
      <c r="B222" s="71" t="str">
        <f>IF('2. HIC'!$C221="","",'2. HIC'!$C221)</f>
        <v>9.9</v>
      </c>
      <c r="C222" s="72" t="str">
        <f>IF('2. HIC'!$D221="","",'2. HIC'!$D221)</f>
        <v>Other</v>
      </c>
      <c r="D222" s="73" t="str">
        <f>IF(AND($B222="",$C222=""),"",IF(OR('3. Design Risk Assessment'!$M221="No",'2. HIC'!$E221="N"),"No","Yes"))</f>
        <v>No</v>
      </c>
      <c r="E222" s="74"/>
      <c r="F222" s="75"/>
      <c r="G222" s="75"/>
      <c r="H222" s="75"/>
      <c r="I222" s="75"/>
      <c r="J222" s="75"/>
      <c r="K222" s="75"/>
      <c r="L222" s="75"/>
      <c r="M222" s="75"/>
      <c r="N222" s="75"/>
      <c r="O222" s="75"/>
    </row>
    <row r="223" spans="2:15" hidden="1">
      <c r="B223" s="71" t="str">
        <f>IF('2. HIC'!$C222="","",'2. HIC'!$C222)</f>
        <v>9.10</v>
      </c>
      <c r="C223" s="72" t="str">
        <f>IF('2. HIC'!$D222="","",'2. HIC'!$D222)</f>
        <v>Other</v>
      </c>
      <c r="D223" s="73" t="str">
        <f>IF(AND($B223="",$C223=""),"",IF(OR('3. Design Risk Assessment'!$M222="No",'2. HIC'!$E222="N"),"No","Yes"))</f>
        <v>No</v>
      </c>
      <c r="E223" s="74"/>
      <c r="F223" s="75"/>
      <c r="G223" s="75"/>
      <c r="H223" s="75"/>
      <c r="I223" s="75"/>
      <c r="J223" s="75"/>
      <c r="K223" s="75"/>
      <c r="L223" s="75"/>
      <c r="M223" s="75"/>
      <c r="N223" s="75"/>
      <c r="O223" s="75"/>
    </row>
    <row r="224" spans="2:15" hidden="1">
      <c r="B224" s="71" t="str">
        <f>IF('2. HIC'!$C223="","",'2. HIC'!$C223)</f>
        <v>9.11</v>
      </c>
      <c r="C224" s="72" t="str">
        <f>IF('2. HIC'!$D223="","",'2. HIC'!$D223)</f>
        <v>Other</v>
      </c>
      <c r="D224" s="73" t="str">
        <f>IF(AND($B224="",$C224=""),"",IF(OR('3. Design Risk Assessment'!$M223="No",'2. HIC'!$E223="N"),"No","Yes"))</f>
        <v>No</v>
      </c>
      <c r="E224" s="74"/>
      <c r="F224" s="75"/>
      <c r="G224" s="75"/>
      <c r="H224" s="75"/>
      <c r="I224" s="75"/>
      <c r="J224" s="75"/>
      <c r="K224" s="75"/>
      <c r="L224" s="75"/>
      <c r="M224" s="75"/>
      <c r="N224" s="75"/>
      <c r="O224" s="75"/>
    </row>
    <row r="225" spans="2:15" hidden="1">
      <c r="B225" s="71" t="str">
        <f>IF('2. HIC'!$C224="","",'2. HIC'!$C224)</f>
        <v>9.12</v>
      </c>
      <c r="C225" s="72" t="str">
        <f>IF('2. HIC'!$D224="","",'2. HIC'!$D224)</f>
        <v>Other</v>
      </c>
      <c r="D225" s="73" t="str">
        <f>IF(AND($B225="",$C225=""),"",IF(OR('3. Design Risk Assessment'!$M224="No",'2. HIC'!$E224="N"),"No","Yes"))</f>
        <v>No</v>
      </c>
      <c r="E225" s="74"/>
      <c r="F225" s="75"/>
      <c r="G225" s="75"/>
      <c r="H225" s="75"/>
      <c r="I225" s="75"/>
      <c r="J225" s="75"/>
      <c r="K225" s="75"/>
      <c r="L225" s="75"/>
      <c r="M225" s="75"/>
      <c r="N225" s="75"/>
      <c r="O225" s="75"/>
    </row>
    <row r="226" spans="2:15" hidden="1">
      <c r="B226" s="71" t="str">
        <f>IF('2. HIC'!$C225="","",'2. HIC'!$C225)</f>
        <v>9.13</v>
      </c>
      <c r="C226" s="72" t="str">
        <f>IF('2. HIC'!$D225="","",'2. HIC'!$D225)</f>
        <v>Other</v>
      </c>
      <c r="D226" s="73" t="str">
        <f>IF(AND($B226="",$C226=""),"",IF(OR('3. Design Risk Assessment'!$M225="No",'2. HIC'!$E225="N"),"No","Yes"))</f>
        <v>No</v>
      </c>
      <c r="E226" s="74"/>
      <c r="F226" s="75"/>
      <c r="G226" s="75"/>
      <c r="H226" s="75"/>
      <c r="I226" s="75"/>
      <c r="J226" s="75"/>
      <c r="K226" s="75"/>
      <c r="L226" s="75"/>
      <c r="M226" s="75"/>
      <c r="N226" s="75"/>
      <c r="O226" s="75"/>
    </row>
    <row r="227" spans="2:15" hidden="1">
      <c r="B227" s="71" t="str">
        <f>IF('2. HIC'!$C226="","",'2. HIC'!$C226)</f>
        <v>9.14</v>
      </c>
      <c r="C227" s="72" t="str">
        <f>IF('2. HIC'!$D226="","",'2. HIC'!$D226)</f>
        <v>Other</v>
      </c>
      <c r="D227" s="73" t="str">
        <f>IF(AND($B227="",$C227=""),"",IF(OR('3. Design Risk Assessment'!$M226="No",'2. HIC'!$E226="N"),"No","Yes"))</f>
        <v>No</v>
      </c>
      <c r="E227" s="74"/>
      <c r="F227" s="75"/>
      <c r="G227" s="75"/>
      <c r="H227" s="75"/>
      <c r="I227" s="75"/>
      <c r="J227" s="75"/>
      <c r="K227" s="75"/>
      <c r="L227" s="75"/>
      <c r="M227" s="75"/>
      <c r="N227" s="75"/>
      <c r="O227" s="75"/>
    </row>
    <row r="228" spans="2:15" hidden="1">
      <c r="B228" s="71" t="str">
        <f>IF('2. HIC'!$C227="","",'2. HIC'!$C227)</f>
        <v>9.15</v>
      </c>
      <c r="C228" s="72" t="str">
        <f>IF('2. HIC'!$D227="","",'2. HIC'!$D227)</f>
        <v>Other</v>
      </c>
      <c r="D228" s="73" t="str">
        <f>IF(AND($B228="",$C228=""),"",IF(OR('3. Design Risk Assessment'!$M227="No",'2. HIC'!$E227="N"),"No","Yes"))</f>
        <v>No</v>
      </c>
      <c r="E228" s="74"/>
      <c r="F228" s="75"/>
      <c r="G228" s="75"/>
      <c r="H228" s="75"/>
      <c r="I228" s="75"/>
      <c r="J228" s="75"/>
      <c r="K228" s="75"/>
      <c r="L228" s="75"/>
      <c r="M228" s="75"/>
      <c r="N228" s="75"/>
      <c r="O228" s="75"/>
    </row>
    <row r="229" spans="2:15" hidden="1">
      <c r="B229" s="71" t="str">
        <f>IF('2. HIC'!$C228="","",'2. HIC'!$C228)</f>
        <v>9.16</v>
      </c>
      <c r="C229" s="72" t="str">
        <f>IF('2. HIC'!$D228="","",'2. HIC'!$D228)</f>
        <v>Other</v>
      </c>
      <c r="D229" s="73" t="str">
        <f>IF(AND($B229="",$C229=""),"",IF(OR('3. Design Risk Assessment'!$M228="No",'2. HIC'!$E228="N"),"No","Yes"))</f>
        <v>No</v>
      </c>
      <c r="E229" s="74"/>
      <c r="F229" s="75"/>
      <c r="G229" s="75"/>
      <c r="H229" s="75"/>
      <c r="I229" s="75"/>
      <c r="J229" s="75"/>
      <c r="K229" s="75"/>
      <c r="L229" s="75"/>
      <c r="M229" s="75"/>
      <c r="N229" s="75"/>
      <c r="O229" s="75"/>
    </row>
    <row r="230" spans="2:15" hidden="1">
      <c r="B230" s="71" t="str">
        <f>IF('2. HIC'!$C229="","",'2. HIC'!$C229)</f>
        <v>9.17</v>
      </c>
      <c r="C230" s="72" t="str">
        <f>IF('2. HIC'!$D229="","",'2. HIC'!$D229)</f>
        <v>Other</v>
      </c>
      <c r="D230" s="73" t="str">
        <f>IF(AND($B230="",$C230=""),"",IF(OR('3. Design Risk Assessment'!$M229="No",'2. HIC'!$E229="N"),"No","Yes"))</f>
        <v>No</v>
      </c>
      <c r="E230" s="74"/>
      <c r="F230" s="75"/>
      <c r="G230" s="75"/>
      <c r="H230" s="75"/>
      <c r="I230" s="75"/>
      <c r="J230" s="75"/>
      <c r="K230" s="75"/>
      <c r="L230" s="75"/>
      <c r="M230" s="75"/>
      <c r="N230" s="75"/>
      <c r="O230" s="75"/>
    </row>
    <row r="231" spans="2:15" hidden="1">
      <c r="B231" s="71" t="str">
        <f>IF('2. HIC'!$C230="","",'2. HIC'!$C230)</f>
        <v>9.18</v>
      </c>
      <c r="C231" s="72" t="str">
        <f>IF('2. HIC'!$D230="","",'2. HIC'!$D230)</f>
        <v>Other</v>
      </c>
      <c r="D231" s="73" t="str">
        <f>IF(AND($B231="",$C231=""),"",IF(OR('3. Design Risk Assessment'!$M230="No",'2. HIC'!$E230="N"),"No","Yes"))</f>
        <v>No</v>
      </c>
      <c r="E231" s="74"/>
      <c r="F231" s="75"/>
      <c r="G231" s="75"/>
      <c r="H231" s="75"/>
      <c r="I231" s="75"/>
      <c r="J231" s="75"/>
      <c r="K231" s="75"/>
      <c r="L231" s="75"/>
      <c r="M231" s="75"/>
      <c r="N231" s="75"/>
      <c r="O231" s="75"/>
    </row>
    <row r="232" spans="2:15" hidden="1">
      <c r="B232" s="71" t="str">
        <f>IF('2. HIC'!$C231="","",'2. HIC'!$C231)</f>
        <v>9.19</v>
      </c>
      <c r="C232" s="72" t="str">
        <f>IF('2. HIC'!$D231="","",'2. HIC'!$D231)</f>
        <v>Other</v>
      </c>
      <c r="D232" s="73" t="str">
        <f>IF(AND($B232="",$C232=""),"",IF(OR('3. Design Risk Assessment'!$M231="No",'2. HIC'!$E231="N"),"No","Yes"))</f>
        <v>No</v>
      </c>
      <c r="E232" s="74"/>
      <c r="F232" s="75"/>
      <c r="G232" s="75"/>
      <c r="H232" s="75"/>
      <c r="I232" s="75"/>
      <c r="J232" s="75"/>
      <c r="K232" s="75"/>
      <c r="L232" s="75"/>
      <c r="M232" s="75"/>
      <c r="N232" s="75"/>
      <c r="O232" s="75"/>
    </row>
    <row r="233" spans="2:15" hidden="1">
      <c r="B233" s="71" t="str">
        <f>IF('2. HIC'!$C232="","",'2. HIC'!$C232)</f>
        <v>9.20</v>
      </c>
      <c r="C233" s="72" t="str">
        <f>IF('2. HIC'!$D232="","",'2. HIC'!$D232)</f>
        <v>Other</v>
      </c>
      <c r="D233" s="73" t="str">
        <f>IF(AND($B233="",$C233=""),"",IF(OR('3. Design Risk Assessment'!$M232="No",'2. HIC'!$E232="N"),"No","Yes"))</f>
        <v>No</v>
      </c>
      <c r="E233" s="74"/>
      <c r="F233" s="75"/>
      <c r="G233" s="75"/>
      <c r="H233" s="75"/>
      <c r="I233" s="75"/>
      <c r="J233" s="75"/>
      <c r="K233" s="75"/>
      <c r="L233" s="75"/>
      <c r="M233" s="75"/>
      <c r="N233" s="75"/>
      <c r="O233" s="75"/>
    </row>
    <row r="234" spans="2:15" hidden="1">
      <c r="B234" s="71" t="str">
        <f>IF('2. HIC'!$C233="","",'2. HIC'!$C233)</f>
        <v>10.1</v>
      </c>
      <c r="C234" s="72" t="str">
        <f>IF('2. HIC'!$D233="","",'2. HIC'!$D233)</f>
        <v>&lt;add headings as necessary&gt;</v>
      </c>
      <c r="D234" s="73" t="str">
        <f>IF(AND($B234="",$C234=""),"",IF(OR('3. Design Risk Assessment'!$M233="No",'2. HIC'!$E233="N"),"No","Yes"))</f>
        <v>No</v>
      </c>
      <c r="E234" s="74"/>
      <c r="F234" s="75"/>
      <c r="G234" s="75"/>
      <c r="H234" s="75"/>
      <c r="I234" s="75"/>
      <c r="J234" s="75"/>
      <c r="K234" s="75"/>
      <c r="L234" s="75"/>
      <c r="M234" s="75"/>
      <c r="N234" s="75"/>
      <c r="O234" s="75"/>
    </row>
    <row r="235" spans="2:15" hidden="1">
      <c r="B235" s="71" t="str">
        <f>IF('2. HIC'!$C234="","",'2. HIC'!$C234)</f>
        <v>10.2</v>
      </c>
      <c r="C235" s="72" t="str">
        <f>IF('2. HIC'!$D234="","",'2. HIC'!$D234)</f>
        <v>&lt;add headings as necessary&gt;</v>
      </c>
      <c r="D235" s="73" t="str">
        <f>IF(AND($B235="",$C235=""),"",IF(OR('3. Design Risk Assessment'!$M234="No",'2. HIC'!$E234="N"),"No","Yes"))</f>
        <v>No</v>
      </c>
      <c r="E235" s="74"/>
      <c r="F235" s="75"/>
      <c r="G235" s="75"/>
      <c r="H235" s="75"/>
      <c r="I235" s="75"/>
      <c r="J235" s="75"/>
      <c r="K235" s="75"/>
      <c r="L235" s="75"/>
      <c r="M235" s="75"/>
      <c r="N235" s="75"/>
      <c r="O235" s="75"/>
    </row>
    <row r="236" spans="2:15" hidden="1">
      <c r="B236" s="71" t="str">
        <f>IF('2. HIC'!$C235="","",'2. HIC'!$C235)</f>
        <v>10.3</v>
      </c>
      <c r="C236" s="72" t="str">
        <f>IF('2. HIC'!$D235="","",'2. HIC'!$D235)</f>
        <v>&lt;add headings as necessary&gt;</v>
      </c>
      <c r="D236" s="73" t="str">
        <f>IF(AND($B236="",$C236=""),"",IF(OR('3. Design Risk Assessment'!$M235="No",'2. HIC'!$E235="N"),"No","Yes"))</f>
        <v>No</v>
      </c>
      <c r="E236" s="74"/>
      <c r="F236" s="75"/>
      <c r="G236" s="75"/>
      <c r="H236" s="75"/>
      <c r="I236" s="75"/>
      <c r="J236" s="75"/>
      <c r="K236" s="75"/>
      <c r="L236" s="75"/>
      <c r="M236" s="75"/>
      <c r="N236" s="75"/>
      <c r="O236" s="75"/>
    </row>
    <row r="237" spans="2:15" hidden="1">
      <c r="B237" s="71" t="str">
        <f>IF('2. HIC'!$C236="","",'2. HIC'!$C236)</f>
        <v>10.4</v>
      </c>
      <c r="C237" s="72" t="str">
        <f>IF('2. HIC'!$D236="","",'2. HIC'!$D236)</f>
        <v>&lt;add headings as necessary&gt;</v>
      </c>
      <c r="D237" s="73" t="str">
        <f>IF(AND($B237="",$C237=""),"",IF(OR('3. Design Risk Assessment'!$M236="No",'2. HIC'!$E236="N"),"No","Yes"))</f>
        <v>No</v>
      </c>
      <c r="E237" s="74"/>
      <c r="F237" s="75"/>
      <c r="G237" s="75"/>
      <c r="H237" s="75"/>
      <c r="I237" s="75"/>
      <c r="J237" s="75"/>
      <c r="K237" s="75"/>
      <c r="L237" s="75"/>
      <c r="M237" s="75"/>
      <c r="N237" s="75"/>
      <c r="O237" s="75"/>
    </row>
    <row r="238" spans="2:15" hidden="1">
      <c r="B238" s="71" t="str">
        <f>IF('2. HIC'!$C237="","",'2. HIC'!$C237)</f>
        <v>10.5</v>
      </c>
      <c r="C238" s="72" t="str">
        <f>IF('2. HIC'!$D237="","",'2. HIC'!$D237)</f>
        <v>&lt;add headings as necessary&gt;</v>
      </c>
      <c r="D238" s="73" t="str">
        <f>IF(AND($B238="",$C238=""),"",IF(OR('3. Design Risk Assessment'!$M237="No",'2. HIC'!$E237="N"),"No","Yes"))</f>
        <v>No</v>
      </c>
      <c r="E238" s="74"/>
      <c r="F238" s="75"/>
      <c r="G238" s="75"/>
      <c r="H238" s="75"/>
      <c r="I238" s="75"/>
      <c r="J238" s="75"/>
      <c r="K238" s="75"/>
      <c r="L238" s="75"/>
      <c r="M238" s="75"/>
      <c r="N238" s="75"/>
      <c r="O238" s="75"/>
    </row>
    <row r="239" spans="2:15" hidden="1">
      <c r="B239" s="71" t="str">
        <f>IF('2. HIC'!$C238="","",'2. HIC'!$C238)</f>
        <v>10.6</v>
      </c>
      <c r="C239" s="72" t="str">
        <f>IF('2. HIC'!$D238="","",'2. HIC'!$D238)</f>
        <v>&lt;add headings as necessary&gt;</v>
      </c>
      <c r="D239" s="73" t="str">
        <f>IF(AND($B239="",$C239=""),"",IF(OR('3. Design Risk Assessment'!$M238="No",'2. HIC'!$E238="N"),"No","Yes"))</f>
        <v>No</v>
      </c>
      <c r="E239" s="74"/>
      <c r="F239" s="75"/>
      <c r="G239" s="75"/>
      <c r="H239" s="75"/>
      <c r="I239" s="75"/>
      <c r="J239" s="75"/>
      <c r="K239" s="75"/>
      <c r="L239" s="75"/>
      <c r="M239" s="75"/>
      <c r="N239" s="75"/>
      <c r="O239" s="75"/>
    </row>
    <row r="240" spans="2:15" hidden="1">
      <c r="B240" s="71" t="str">
        <f>IF('2. HIC'!$C239="","",'2. HIC'!$C239)</f>
        <v>10.7</v>
      </c>
      <c r="C240" s="72" t="str">
        <f>IF('2. HIC'!$D239="","",'2. HIC'!$D239)</f>
        <v>&lt;add headings as necessary&gt;</v>
      </c>
      <c r="D240" s="73" t="str">
        <f>IF(AND($B240="",$C240=""),"",IF(OR('3. Design Risk Assessment'!$M239="No",'2. HIC'!$E239="N"),"No","Yes"))</f>
        <v>No</v>
      </c>
      <c r="E240" s="74"/>
      <c r="F240" s="75"/>
      <c r="G240" s="75"/>
      <c r="H240" s="75"/>
      <c r="I240" s="75"/>
      <c r="J240" s="75"/>
      <c r="K240" s="75"/>
      <c r="L240" s="75"/>
      <c r="M240" s="75"/>
      <c r="N240" s="75"/>
      <c r="O240" s="75"/>
    </row>
    <row r="241" spans="2:15" hidden="1">
      <c r="B241" s="71" t="str">
        <f>IF('2. HIC'!$C240="","",'2. HIC'!$C240)</f>
        <v>10.8</v>
      </c>
      <c r="C241" s="72" t="str">
        <f>IF('2. HIC'!$D240="","",'2. HIC'!$D240)</f>
        <v>&lt;add headings as necessary&gt;</v>
      </c>
      <c r="D241" s="73" t="str">
        <f>IF(AND($B241="",$C241=""),"",IF(OR('3. Design Risk Assessment'!$M240="No",'2. HIC'!$E240="N"),"No","Yes"))</f>
        <v>No</v>
      </c>
      <c r="E241" s="74"/>
      <c r="F241" s="75"/>
      <c r="G241" s="75"/>
      <c r="H241" s="75"/>
      <c r="I241" s="75"/>
      <c r="J241" s="75"/>
      <c r="K241" s="75"/>
      <c r="L241" s="75"/>
      <c r="M241" s="75"/>
      <c r="N241" s="75"/>
      <c r="O241" s="75"/>
    </row>
    <row r="242" spans="2:15" hidden="1">
      <c r="B242" s="71" t="str">
        <f>IF('2. HIC'!$C241="","",'2. HIC'!$C241)</f>
        <v>10.9</v>
      </c>
      <c r="C242" s="72" t="str">
        <f>IF('2. HIC'!$D241="","",'2. HIC'!$D241)</f>
        <v>&lt;add headings as necessary&gt;</v>
      </c>
      <c r="D242" s="73" t="str">
        <f>IF(AND($B242="",$C242=""),"",IF(OR('3. Design Risk Assessment'!$M241="No",'2. HIC'!$E241="N"),"No","Yes"))</f>
        <v>No</v>
      </c>
      <c r="E242" s="74"/>
      <c r="F242" s="75"/>
      <c r="G242" s="75"/>
      <c r="H242" s="75"/>
      <c r="I242" s="75"/>
      <c r="J242" s="75"/>
      <c r="K242" s="75"/>
      <c r="L242" s="75"/>
      <c r="M242" s="75"/>
      <c r="N242" s="75"/>
      <c r="O242" s="75"/>
    </row>
    <row r="243" spans="2:15" hidden="1">
      <c r="B243" s="71" t="str">
        <f>IF('2. HIC'!$C242="","",'2. HIC'!$C242)</f>
        <v>10.10</v>
      </c>
      <c r="C243" s="72" t="str">
        <f>IF('2. HIC'!$D242="","",'2. HIC'!$D242)</f>
        <v>&lt;add headings as necessary&gt;</v>
      </c>
      <c r="D243" s="73" t="str">
        <f>IF(AND($B243="",$C243=""),"",IF(OR('3. Design Risk Assessment'!$M242="No",'2. HIC'!$E242="N"),"No","Yes"))</f>
        <v>No</v>
      </c>
      <c r="E243" s="74"/>
      <c r="F243" s="75"/>
      <c r="G243" s="75"/>
      <c r="H243" s="75"/>
      <c r="I243" s="75"/>
      <c r="J243" s="75"/>
      <c r="K243" s="75"/>
      <c r="L243" s="75"/>
      <c r="M243" s="75"/>
      <c r="N243" s="75"/>
      <c r="O243" s="75"/>
    </row>
    <row r="244" spans="2:15" hidden="1">
      <c r="B244" s="71" t="str">
        <f>IF('2. HIC'!$C243="","",'2. HIC'!$C243)</f>
        <v>11.1</v>
      </c>
      <c r="C244" s="72" t="str">
        <f>IF('2. HIC'!$D243="","",'2. HIC'!$D243)</f>
        <v>&lt;add headings as necessary&gt;</v>
      </c>
      <c r="D244" s="73" t="str">
        <f>IF(AND($B244="",$C244=""),"",IF(OR('3. Design Risk Assessment'!$M243="No",'2. HIC'!$E243="N"),"No","Yes"))</f>
        <v>No</v>
      </c>
      <c r="E244" s="74"/>
      <c r="F244" s="75"/>
      <c r="G244" s="75"/>
      <c r="H244" s="75"/>
      <c r="I244" s="75"/>
      <c r="J244" s="75"/>
      <c r="K244" s="75"/>
      <c r="L244" s="75"/>
      <c r="M244" s="75"/>
      <c r="N244" s="75"/>
      <c r="O244" s="75"/>
    </row>
    <row r="245" spans="2:15" hidden="1">
      <c r="B245" s="71" t="str">
        <f>IF('2. HIC'!$C244="","",'2. HIC'!$C244)</f>
        <v>11.2</v>
      </c>
      <c r="C245" s="72" t="str">
        <f>IF('2. HIC'!$D244="","",'2. HIC'!$D244)</f>
        <v>&lt;add headings as necessary&gt;</v>
      </c>
      <c r="D245" s="73" t="str">
        <f>IF(AND($B245="",$C245=""),"",IF(OR('3. Design Risk Assessment'!$M244="No",'2. HIC'!$E244="N"),"No","Yes"))</f>
        <v>No</v>
      </c>
      <c r="E245" s="74"/>
      <c r="F245" s="75"/>
      <c r="G245" s="75"/>
      <c r="H245" s="75"/>
      <c r="I245" s="75"/>
      <c r="J245" s="75"/>
      <c r="K245" s="75"/>
      <c r="L245" s="75"/>
      <c r="M245" s="75"/>
      <c r="N245" s="75"/>
      <c r="O245" s="75"/>
    </row>
    <row r="246" spans="2:15" hidden="1">
      <c r="B246" s="71" t="str">
        <f>IF('2. HIC'!$C245="","",'2. HIC'!$C245)</f>
        <v>11.3</v>
      </c>
      <c r="C246" s="72" t="str">
        <f>IF('2. HIC'!$D245="","",'2. HIC'!$D245)</f>
        <v>&lt;add headings as necessary&gt;</v>
      </c>
      <c r="D246" s="73" t="str">
        <f>IF(AND($B246="",$C246=""),"",IF(OR('3. Design Risk Assessment'!$M245="No",'2. HIC'!$E245="N"),"No","Yes"))</f>
        <v>No</v>
      </c>
      <c r="E246" s="74"/>
      <c r="F246" s="75"/>
      <c r="G246" s="75"/>
      <c r="H246" s="75"/>
      <c r="I246" s="75"/>
      <c r="J246" s="75"/>
      <c r="K246" s="75"/>
      <c r="L246" s="75"/>
      <c r="M246" s="75"/>
      <c r="N246" s="75"/>
      <c r="O246" s="75"/>
    </row>
    <row r="247" spans="2:15" hidden="1">
      <c r="B247" s="71" t="str">
        <f>IF('2. HIC'!$C246="","",'2. HIC'!$C246)</f>
        <v>11.4</v>
      </c>
      <c r="C247" s="72" t="str">
        <f>IF('2. HIC'!$D246="","",'2. HIC'!$D246)</f>
        <v>&lt;add headings as necessary&gt;</v>
      </c>
      <c r="D247" s="73" t="str">
        <f>IF(AND($B247="",$C247=""),"",IF(OR('3. Design Risk Assessment'!$M246="No",'2. HIC'!$E246="N"),"No","Yes"))</f>
        <v>No</v>
      </c>
      <c r="E247" s="74"/>
      <c r="F247" s="75"/>
      <c r="G247" s="75"/>
      <c r="H247" s="75"/>
      <c r="I247" s="75"/>
      <c r="J247" s="75"/>
      <c r="K247" s="75"/>
      <c r="L247" s="75"/>
      <c r="M247" s="75"/>
      <c r="N247" s="75"/>
      <c r="O247" s="75"/>
    </row>
    <row r="248" spans="2:15" hidden="1">
      <c r="B248" s="71" t="str">
        <f>IF('2. HIC'!$C247="","",'2. HIC'!$C247)</f>
        <v>11.5</v>
      </c>
      <c r="C248" s="72" t="str">
        <f>IF('2. HIC'!$D247="","",'2. HIC'!$D247)</f>
        <v>&lt;add headings as necessary&gt;</v>
      </c>
      <c r="D248" s="73" t="str">
        <f>IF(AND($B248="",$C248=""),"",IF(OR('3. Design Risk Assessment'!$M247="No",'2. HIC'!$E247="N"),"No","Yes"))</f>
        <v>No</v>
      </c>
      <c r="E248" s="74"/>
      <c r="F248" s="75"/>
      <c r="G248" s="75"/>
      <c r="H248" s="75"/>
      <c r="I248" s="75"/>
      <c r="J248" s="75"/>
      <c r="K248" s="75"/>
      <c r="L248" s="75"/>
      <c r="M248" s="75"/>
      <c r="N248" s="75"/>
      <c r="O248" s="75"/>
    </row>
    <row r="249" spans="2:15" hidden="1">
      <c r="B249" s="71" t="str">
        <f>IF('2. HIC'!$C248="","",'2. HIC'!$C248)</f>
        <v>11.6</v>
      </c>
      <c r="C249" s="72" t="str">
        <f>IF('2. HIC'!$D248="","",'2. HIC'!$D248)</f>
        <v>&lt;add headings as necessary&gt;</v>
      </c>
      <c r="D249" s="73" t="str">
        <f>IF(AND($B249="",$C249=""),"",IF(OR('3. Design Risk Assessment'!$M248="No",'2. HIC'!$E248="N"),"No","Yes"))</f>
        <v>No</v>
      </c>
      <c r="E249" s="74"/>
      <c r="F249" s="75"/>
      <c r="G249" s="75"/>
      <c r="H249" s="75"/>
      <c r="I249" s="75"/>
      <c r="J249" s="75"/>
      <c r="K249" s="75"/>
      <c r="L249" s="75"/>
      <c r="M249" s="75"/>
      <c r="N249" s="75"/>
      <c r="O249" s="75"/>
    </row>
    <row r="250" spans="2:15" hidden="1">
      <c r="B250" s="71" t="str">
        <f>IF('2. HIC'!$C249="","",'2. HIC'!$C249)</f>
        <v>11.7</v>
      </c>
      <c r="C250" s="72" t="str">
        <f>IF('2. HIC'!$D249="","",'2. HIC'!$D249)</f>
        <v>&lt;add headings as necessary&gt;</v>
      </c>
      <c r="D250" s="73" t="str">
        <f>IF(AND($B250="",$C250=""),"",IF(OR('3. Design Risk Assessment'!$M249="No",'2. HIC'!$E249="N"),"No","Yes"))</f>
        <v>No</v>
      </c>
      <c r="E250" s="74"/>
      <c r="F250" s="75"/>
      <c r="G250" s="75"/>
      <c r="H250" s="75"/>
      <c r="I250" s="75"/>
      <c r="J250" s="75"/>
      <c r="K250" s="75"/>
      <c r="L250" s="75"/>
      <c r="M250" s="75"/>
      <c r="N250" s="75"/>
      <c r="O250" s="75"/>
    </row>
    <row r="251" spans="2:15" hidden="1">
      <c r="B251" s="71" t="str">
        <f>IF('2. HIC'!$C250="","",'2. HIC'!$C250)</f>
        <v>11.8</v>
      </c>
      <c r="C251" s="72" t="str">
        <f>IF('2. HIC'!$D250="","",'2. HIC'!$D250)</f>
        <v>&lt;add headings as necessary&gt;</v>
      </c>
      <c r="D251" s="73" t="str">
        <f>IF(AND($B251="",$C251=""),"",IF(OR('3. Design Risk Assessment'!$M250="No",'2. HIC'!$E250="N"),"No","Yes"))</f>
        <v>No</v>
      </c>
      <c r="E251" s="74"/>
      <c r="F251" s="75"/>
      <c r="G251" s="75"/>
      <c r="H251" s="75"/>
      <c r="I251" s="75"/>
      <c r="J251" s="75"/>
      <c r="K251" s="75"/>
      <c r="L251" s="75"/>
      <c r="M251" s="75"/>
      <c r="N251" s="75"/>
      <c r="O251" s="75"/>
    </row>
    <row r="252" spans="2:15" hidden="1">
      <c r="B252" s="71" t="str">
        <f>IF('2. HIC'!$C251="","",'2. HIC'!$C251)</f>
        <v>11.9</v>
      </c>
      <c r="C252" s="72" t="str">
        <f>IF('2. HIC'!$D251="","",'2. HIC'!$D251)</f>
        <v>&lt;add headings as necessary&gt;</v>
      </c>
      <c r="D252" s="73" t="str">
        <f>IF(AND($B252="",$C252=""),"",IF(OR('3. Design Risk Assessment'!$M251="No",'2. HIC'!$E251="N"),"No","Yes"))</f>
        <v>No</v>
      </c>
      <c r="E252" s="74"/>
      <c r="F252" s="75"/>
      <c r="G252" s="75"/>
      <c r="H252" s="75"/>
      <c r="I252" s="75"/>
      <c r="J252" s="75"/>
      <c r="K252" s="75"/>
      <c r="L252" s="75"/>
      <c r="M252" s="75"/>
      <c r="N252" s="75"/>
      <c r="O252" s="75"/>
    </row>
    <row r="253" spans="2:15" hidden="1">
      <c r="B253" s="71" t="str">
        <f>IF('2. HIC'!$C252="","",'2. HIC'!$C252)</f>
        <v>11.10</v>
      </c>
      <c r="C253" s="72" t="str">
        <f>IF('2. HIC'!$D252="","",'2. HIC'!$D252)</f>
        <v>&lt;add headings as necessary&gt;</v>
      </c>
      <c r="D253" s="73" t="str">
        <f>IF(AND($B253="",$C253=""),"",IF(OR('3. Design Risk Assessment'!$M252="No",'2. HIC'!$E252="N"),"No","Yes"))</f>
        <v>No</v>
      </c>
      <c r="E253" s="74"/>
      <c r="F253" s="75"/>
      <c r="G253" s="75"/>
      <c r="H253" s="75"/>
      <c r="I253" s="75"/>
      <c r="J253" s="75"/>
      <c r="K253" s="75"/>
      <c r="L253" s="75"/>
      <c r="M253" s="75"/>
      <c r="N253" s="75"/>
      <c r="O253" s="75"/>
    </row>
    <row r="254" spans="2:15" hidden="1">
      <c r="B254" s="71" t="str">
        <f>IF('2. HIC'!$C253="","",'2. HIC'!$C253)</f>
        <v>11.11</v>
      </c>
      <c r="C254" s="72" t="str">
        <f>IF('2. HIC'!$D253="","",'2. HIC'!$D253)</f>
        <v>&lt;add headings as necessary&gt;</v>
      </c>
      <c r="D254" s="73" t="str">
        <f>IF(AND($B254="",$C254=""),"",IF(OR('3. Design Risk Assessment'!$M253="No",'2. HIC'!$E253="N"),"No","Yes"))</f>
        <v>No</v>
      </c>
      <c r="E254" s="74"/>
      <c r="F254" s="75"/>
      <c r="G254" s="75"/>
      <c r="H254" s="75"/>
      <c r="I254" s="75"/>
      <c r="J254" s="75"/>
      <c r="K254" s="75"/>
      <c r="L254" s="75"/>
      <c r="M254" s="75"/>
      <c r="N254" s="75"/>
      <c r="O254" s="75"/>
    </row>
    <row r="255" spans="2:15" hidden="1">
      <c r="B255" s="71" t="str">
        <f>IF('2. HIC'!$C254="","",'2. HIC'!$C254)</f>
        <v>11.12</v>
      </c>
      <c r="C255" s="72" t="str">
        <f>IF('2. HIC'!$D254="","",'2. HIC'!$D254)</f>
        <v>&lt;add headings as necessary&gt;</v>
      </c>
      <c r="D255" s="73" t="str">
        <f>IF(AND($B255="",$C255=""),"",IF(OR('3. Design Risk Assessment'!$M254="No",'2. HIC'!$E254="N"),"No","Yes"))</f>
        <v>No</v>
      </c>
      <c r="E255" s="74"/>
      <c r="F255" s="75"/>
      <c r="G255" s="75"/>
      <c r="H255" s="75"/>
      <c r="I255" s="75"/>
      <c r="J255" s="75"/>
      <c r="K255" s="75"/>
      <c r="L255" s="75"/>
      <c r="M255" s="75"/>
      <c r="N255" s="75"/>
      <c r="O255" s="75"/>
    </row>
    <row r="256" spans="2:15" hidden="1">
      <c r="B256" s="71" t="str">
        <f>IF('2. HIC'!$C255="","",'2. HIC'!$C255)</f>
        <v>11.13</v>
      </c>
      <c r="C256" s="72" t="str">
        <f>IF('2. HIC'!$D255="","",'2. HIC'!$D255)</f>
        <v>&lt;add headings as necessary&gt;</v>
      </c>
      <c r="D256" s="73" t="str">
        <f>IF(AND($B256="",$C256=""),"",IF(OR('3. Design Risk Assessment'!$M255="No",'2. HIC'!$E255="N"),"No","Yes"))</f>
        <v>No</v>
      </c>
      <c r="E256" s="74"/>
      <c r="F256" s="75"/>
      <c r="G256" s="75"/>
      <c r="H256" s="75"/>
      <c r="I256" s="75"/>
      <c r="J256" s="75"/>
      <c r="K256" s="75"/>
      <c r="L256" s="75"/>
      <c r="M256" s="75"/>
      <c r="N256" s="75"/>
      <c r="O256" s="75"/>
    </row>
    <row r="257" spans="2:15" hidden="1">
      <c r="B257" s="71" t="str">
        <f>IF('2. HIC'!$C256="","",'2. HIC'!$C256)</f>
        <v>11.14</v>
      </c>
      <c r="C257" s="72" t="str">
        <f>IF('2. HIC'!$D256="","",'2. HIC'!$D256)</f>
        <v>&lt;add headings as necessary&gt;</v>
      </c>
      <c r="D257" s="73" t="str">
        <f>IF(AND($B257="",$C257=""),"",IF(OR('3. Design Risk Assessment'!$M256="No",'2. HIC'!$E256="N"),"No","Yes"))</f>
        <v>No</v>
      </c>
      <c r="E257" s="74"/>
      <c r="F257" s="75"/>
      <c r="G257" s="75"/>
      <c r="H257" s="75"/>
      <c r="I257" s="75"/>
      <c r="J257" s="75"/>
      <c r="K257" s="75"/>
      <c r="L257" s="75"/>
      <c r="M257" s="75"/>
      <c r="N257" s="75"/>
      <c r="O257" s="75"/>
    </row>
    <row r="258" spans="2:15" hidden="1">
      <c r="B258" s="71" t="str">
        <f>IF('2. HIC'!$C257="","",'2. HIC'!$C257)</f>
        <v>11.15</v>
      </c>
      <c r="C258" s="72" t="str">
        <f>IF('2. HIC'!$D257="","",'2. HIC'!$D257)</f>
        <v>&lt;add headings as necessary&gt;</v>
      </c>
      <c r="D258" s="73" t="str">
        <f>IF(AND($B258="",$C258=""),"",IF(OR('3. Design Risk Assessment'!$M257="No",'2. HIC'!$E257="N"),"No","Yes"))</f>
        <v>No</v>
      </c>
      <c r="E258" s="74"/>
      <c r="F258" s="75"/>
      <c r="G258" s="75"/>
      <c r="H258" s="75"/>
      <c r="I258" s="75"/>
      <c r="J258" s="75"/>
      <c r="K258" s="75"/>
      <c r="L258" s="75"/>
      <c r="M258" s="75"/>
      <c r="N258" s="75"/>
      <c r="O258" s="75"/>
    </row>
    <row r="259" spans="2:15" hidden="1">
      <c r="B259" s="71" t="str">
        <f>IF('2. HIC'!$C258="","",'2. HIC'!$C258)</f>
        <v>11.16</v>
      </c>
      <c r="C259" s="72" t="str">
        <f>IF('2. HIC'!$D258="","",'2. HIC'!$D258)</f>
        <v>&lt;add headings as necessary&gt;</v>
      </c>
      <c r="D259" s="73" t="str">
        <f>IF(AND($B259="",$C259=""),"",IF(OR('3. Design Risk Assessment'!$M258="No",'2. HIC'!$E258="N"),"No","Yes"))</f>
        <v>No</v>
      </c>
      <c r="E259" s="74"/>
      <c r="F259" s="75"/>
      <c r="G259" s="75"/>
      <c r="H259" s="75"/>
      <c r="I259" s="75"/>
      <c r="J259" s="75"/>
      <c r="K259" s="75"/>
      <c r="L259" s="75"/>
      <c r="M259" s="75"/>
      <c r="N259" s="75"/>
      <c r="O259" s="75"/>
    </row>
    <row r="260" spans="2:15" hidden="1">
      <c r="B260" s="71" t="str">
        <f>IF('2. HIC'!$C259="","",'2. HIC'!$C259)</f>
        <v>11.17</v>
      </c>
      <c r="C260" s="72" t="str">
        <f>IF('2. HIC'!$D259="","",'2. HIC'!$D259)</f>
        <v>&lt;add headings as necessary&gt;</v>
      </c>
      <c r="D260" s="73" t="str">
        <f>IF(AND($B260="",$C260=""),"",IF(OR('3. Design Risk Assessment'!$M259="No",'2. HIC'!$E259="N"),"No","Yes"))</f>
        <v>No</v>
      </c>
      <c r="E260" s="74"/>
      <c r="F260" s="75"/>
      <c r="G260" s="75"/>
      <c r="H260" s="75"/>
      <c r="I260" s="75"/>
      <c r="J260" s="75"/>
      <c r="K260" s="75"/>
      <c r="L260" s="75"/>
      <c r="M260" s="75"/>
      <c r="N260" s="75"/>
      <c r="O260" s="75"/>
    </row>
    <row r="261" spans="2:15" hidden="1">
      <c r="B261" s="71" t="str">
        <f>IF('2. HIC'!$C260="","",'2. HIC'!$C260)</f>
        <v>11.18</v>
      </c>
      <c r="C261" s="72" t="str">
        <f>IF('2. HIC'!$D260="","",'2. HIC'!$D260)</f>
        <v>&lt;add headings as necessary&gt;</v>
      </c>
      <c r="D261" s="73" t="str">
        <f>IF(AND($B261="",$C261=""),"",IF(OR('3. Design Risk Assessment'!$M260="No",'2. HIC'!$E260="N"),"No","Yes"))</f>
        <v>No</v>
      </c>
      <c r="E261" s="74"/>
      <c r="F261" s="75"/>
      <c r="G261" s="75"/>
      <c r="H261" s="75"/>
      <c r="I261" s="75"/>
      <c r="J261" s="75"/>
      <c r="K261" s="75"/>
      <c r="L261" s="75"/>
      <c r="M261" s="75"/>
      <c r="N261" s="75"/>
      <c r="O261" s="75"/>
    </row>
    <row r="262" spans="2:15" hidden="1">
      <c r="B262" s="71" t="str">
        <f>IF('2. HIC'!$C261="","",'2. HIC'!$C261)</f>
        <v>11.19</v>
      </c>
      <c r="C262" s="72" t="str">
        <f>IF('2. HIC'!$D261="","",'2. HIC'!$D261)</f>
        <v>&lt;add headings as necessary&gt;</v>
      </c>
      <c r="D262" s="73" t="str">
        <f>IF(AND($B262="",$C262=""),"",IF(OR('3. Design Risk Assessment'!$M261="No",'2. HIC'!$E261="N"),"No","Yes"))</f>
        <v>No</v>
      </c>
      <c r="E262" s="74"/>
      <c r="F262" s="75"/>
      <c r="G262" s="75"/>
      <c r="H262" s="75"/>
      <c r="I262" s="75"/>
      <c r="J262" s="75"/>
      <c r="K262" s="75"/>
      <c r="L262" s="75"/>
      <c r="M262" s="75"/>
      <c r="N262" s="75"/>
      <c r="O262" s="75"/>
    </row>
    <row r="263" spans="2:15" hidden="1">
      <c r="B263" s="71" t="str">
        <f>IF('2. HIC'!$C262="","",'2. HIC'!$C262)</f>
        <v>11.20</v>
      </c>
      <c r="C263" s="72" t="str">
        <f>IF('2. HIC'!$D262="","",'2. HIC'!$D262)</f>
        <v>&lt;add headings as necessary&gt;</v>
      </c>
      <c r="D263" s="73" t="str">
        <f>IF(AND($B263="",$C263=""),"",IF(OR('3. Design Risk Assessment'!$M262="No",'2. HIC'!$E262="N"),"No","Yes"))</f>
        <v>No</v>
      </c>
      <c r="E263" s="74"/>
      <c r="F263" s="75"/>
      <c r="G263" s="75"/>
      <c r="H263" s="75"/>
      <c r="I263" s="75"/>
      <c r="J263" s="75"/>
      <c r="K263" s="75"/>
      <c r="L263" s="75"/>
      <c r="M263" s="75"/>
      <c r="N263" s="75"/>
      <c r="O263" s="75"/>
    </row>
    <row r="264" spans="2:15" hidden="1">
      <c r="B264" s="71" t="str">
        <f>IF('2. HIC'!$C263="","",'2. HIC'!$C263)</f>
        <v>11.21</v>
      </c>
      <c r="C264" s="72" t="str">
        <f>IF('2. HIC'!$D263="","",'2. HIC'!$D263)</f>
        <v>&lt;add headings as necessary&gt;</v>
      </c>
      <c r="D264" s="73" t="str">
        <f>IF(AND($B264="",$C264=""),"",IF(OR('3. Design Risk Assessment'!$M263="No",'2. HIC'!$E263="N"),"No","Yes"))</f>
        <v>No</v>
      </c>
      <c r="E264" s="74"/>
      <c r="F264" s="75"/>
      <c r="G264" s="75"/>
      <c r="H264" s="75"/>
      <c r="I264" s="75"/>
      <c r="J264" s="75"/>
      <c r="K264" s="75"/>
      <c r="L264" s="75"/>
      <c r="M264" s="75"/>
      <c r="N264" s="75"/>
      <c r="O264" s="75"/>
    </row>
    <row r="265" spans="2:15" hidden="1">
      <c r="B265" s="71" t="str">
        <f>IF('2. HIC'!$C264="","",'2. HIC'!$C264)</f>
        <v>11.22</v>
      </c>
      <c r="C265" s="72" t="str">
        <f>IF('2. HIC'!$D264="","",'2. HIC'!$D264)</f>
        <v>&lt;add headings as necessary&gt;</v>
      </c>
      <c r="D265" s="73" t="str">
        <f>IF(AND($B265="",$C265=""),"",IF(OR('3. Design Risk Assessment'!$M264="No",'2. HIC'!$E264="N"),"No","Yes"))</f>
        <v>No</v>
      </c>
      <c r="E265" s="74"/>
      <c r="F265" s="75"/>
      <c r="G265" s="75"/>
      <c r="H265" s="75"/>
      <c r="I265" s="75"/>
      <c r="J265" s="75"/>
      <c r="K265" s="75"/>
      <c r="L265" s="75"/>
      <c r="M265" s="75"/>
      <c r="N265" s="75"/>
      <c r="O265" s="75"/>
    </row>
    <row r="266" spans="2:15" hidden="1">
      <c r="B266" s="71" t="str">
        <f>IF('2. HIC'!$C265="","",'2. HIC'!$C265)</f>
        <v>11.23</v>
      </c>
      <c r="C266" s="72" t="str">
        <f>IF('2. HIC'!$D265="","",'2. HIC'!$D265)</f>
        <v>&lt;add headings as necessary&gt;</v>
      </c>
      <c r="D266" s="73" t="str">
        <f>IF(AND($B266="",$C266=""),"",IF(OR('3. Design Risk Assessment'!$M265="No",'2. HIC'!$E265="N"),"No","Yes"))</f>
        <v>No</v>
      </c>
      <c r="E266" s="74"/>
      <c r="F266" s="75"/>
      <c r="G266" s="75"/>
      <c r="H266" s="75"/>
      <c r="I266" s="75"/>
      <c r="J266" s="75"/>
      <c r="K266" s="75"/>
      <c r="L266" s="75"/>
      <c r="M266" s="75"/>
      <c r="N266" s="75"/>
      <c r="O266" s="75"/>
    </row>
    <row r="267" spans="2:15" hidden="1">
      <c r="B267" s="71" t="str">
        <f>IF('2. HIC'!$C266="","",'2. HIC'!$C266)</f>
        <v>11.24</v>
      </c>
      <c r="C267" s="72" t="str">
        <f>IF('2. HIC'!$D266="","",'2. HIC'!$D266)</f>
        <v>&lt;add headings as necessary&gt;</v>
      </c>
      <c r="D267" s="73" t="str">
        <f>IF(AND($B267="",$C267=""),"",IF(OR('3. Design Risk Assessment'!$M266="No",'2. HIC'!$E266="N"),"No","Yes"))</f>
        <v>No</v>
      </c>
      <c r="E267" s="74"/>
      <c r="F267" s="75"/>
      <c r="G267" s="75"/>
      <c r="H267" s="75"/>
      <c r="I267" s="75"/>
      <c r="J267" s="75"/>
      <c r="K267" s="75"/>
      <c r="L267" s="75"/>
      <c r="M267" s="75"/>
      <c r="N267" s="75"/>
      <c r="O267" s="75"/>
    </row>
    <row r="268" spans="2:15" hidden="1">
      <c r="B268" s="71" t="str">
        <f>IF('2. HIC'!$C267="","",'2. HIC'!$C267)</f>
        <v>11.25</v>
      </c>
      <c r="C268" s="72" t="str">
        <f>IF('2. HIC'!$D267="","",'2. HIC'!$D267)</f>
        <v>&lt;add headings as necessary&gt;</v>
      </c>
      <c r="D268" s="73" t="str">
        <f>IF(AND($B268="",$C268=""),"",IF(OR('3. Design Risk Assessment'!$M267="No",'2. HIC'!$E267="N"),"No","Yes"))</f>
        <v>No</v>
      </c>
      <c r="E268" s="74"/>
      <c r="F268" s="75"/>
      <c r="G268" s="75"/>
      <c r="H268" s="75"/>
      <c r="I268" s="75"/>
      <c r="J268" s="75"/>
      <c r="K268" s="75"/>
      <c r="L268" s="75"/>
      <c r="M268" s="75"/>
      <c r="N268" s="75"/>
      <c r="O268" s="75"/>
    </row>
    <row r="269" spans="2:15" hidden="1">
      <c r="B269" s="71" t="str">
        <f>IF('2. HIC'!$C268="","",'2. HIC'!$C268)</f>
        <v>11.26</v>
      </c>
      <c r="C269" s="72" t="str">
        <f>IF('2. HIC'!$D268="","",'2. HIC'!$D268)</f>
        <v>&lt;add headings as necessary&gt;</v>
      </c>
      <c r="D269" s="73" t="str">
        <f>IF(AND($B269="",$C269=""),"",IF(OR('3. Design Risk Assessment'!$M268="No",'2. HIC'!$E268="N"),"No","Yes"))</f>
        <v>No</v>
      </c>
      <c r="E269" s="74"/>
      <c r="F269" s="75"/>
      <c r="G269" s="75"/>
      <c r="H269" s="75"/>
      <c r="I269" s="75"/>
      <c r="J269" s="75"/>
      <c r="K269" s="75"/>
      <c r="L269" s="75"/>
      <c r="M269" s="75"/>
      <c r="N269" s="75"/>
      <c r="O269" s="75"/>
    </row>
    <row r="270" spans="2:15" hidden="1">
      <c r="B270" s="71" t="str">
        <f>IF('2. HIC'!$C269="","",'2. HIC'!$C269)</f>
        <v>11.27</v>
      </c>
      <c r="C270" s="72" t="str">
        <f>IF('2. HIC'!$D269="","",'2. HIC'!$D269)</f>
        <v>&lt;add headings as necessary&gt;</v>
      </c>
      <c r="D270" s="73" t="str">
        <f>IF(AND($B270="",$C270=""),"",IF(OR('3. Design Risk Assessment'!$M269="No",'2. HIC'!$E269="N"),"No","Yes"))</f>
        <v>No</v>
      </c>
      <c r="E270" s="74"/>
      <c r="F270" s="75"/>
      <c r="G270" s="75"/>
      <c r="H270" s="75"/>
      <c r="I270" s="75"/>
      <c r="J270" s="75"/>
      <c r="K270" s="75"/>
      <c r="L270" s="75"/>
      <c r="M270" s="75"/>
      <c r="N270" s="75"/>
      <c r="O270" s="75"/>
    </row>
    <row r="271" spans="2:15" hidden="1">
      <c r="B271" s="71" t="str">
        <f>IF('2. HIC'!$C270="","",'2. HIC'!$C270)</f>
        <v>11.28</v>
      </c>
      <c r="C271" s="72" t="str">
        <f>IF('2. HIC'!$D270="","",'2. HIC'!$D270)</f>
        <v>&lt;add headings as necessary&gt;</v>
      </c>
      <c r="D271" s="73" t="str">
        <f>IF(AND($B271="",$C271=""),"",IF(OR('3. Design Risk Assessment'!$M270="No",'2. HIC'!$E270="N"),"No","Yes"))</f>
        <v>No</v>
      </c>
      <c r="E271" s="74"/>
      <c r="F271" s="75"/>
      <c r="G271" s="75"/>
      <c r="H271" s="75"/>
      <c r="I271" s="75"/>
      <c r="J271" s="75"/>
      <c r="K271" s="75"/>
      <c r="L271" s="75"/>
      <c r="M271" s="75"/>
      <c r="N271" s="75"/>
      <c r="O271" s="75"/>
    </row>
    <row r="272" spans="2:15" hidden="1">
      <c r="B272" s="71" t="str">
        <f>IF('2. HIC'!$C271="","",'2. HIC'!$C271)</f>
        <v>11.29</v>
      </c>
      <c r="C272" s="72" t="str">
        <f>IF('2. HIC'!$D271="","",'2. HIC'!$D271)</f>
        <v>&lt;add headings as necessary&gt;</v>
      </c>
      <c r="D272" s="73" t="str">
        <f>IF(AND($B272="",$C272=""),"",IF(OR('3. Design Risk Assessment'!$M271="No",'2. HIC'!$E271="N"),"No","Yes"))</f>
        <v>No</v>
      </c>
      <c r="E272" s="74"/>
      <c r="F272" s="75"/>
      <c r="G272" s="75"/>
      <c r="H272" s="75"/>
      <c r="I272" s="75"/>
      <c r="J272" s="75"/>
      <c r="K272" s="75"/>
      <c r="L272" s="75"/>
      <c r="M272" s="75"/>
      <c r="N272" s="75"/>
      <c r="O272" s="75"/>
    </row>
    <row r="273" spans="2:15" hidden="1">
      <c r="B273" s="71" t="str">
        <f>IF('2. HIC'!$C272="","",'2. HIC'!$C272)</f>
        <v>11.30</v>
      </c>
      <c r="C273" s="72" t="str">
        <f>IF('2. HIC'!$D272="","",'2. HIC'!$D272)</f>
        <v>&lt;add headings as necessary&gt;</v>
      </c>
      <c r="D273" s="73" t="str">
        <f>IF(AND($B273="",$C273=""),"",IF(OR('3. Design Risk Assessment'!$M272="No",'2. HIC'!$E272="N"),"No","Yes"))</f>
        <v>No</v>
      </c>
      <c r="E273" s="74"/>
      <c r="F273" s="75"/>
      <c r="G273" s="75"/>
      <c r="H273" s="75"/>
      <c r="I273" s="75"/>
      <c r="J273" s="75"/>
      <c r="K273" s="75"/>
      <c r="L273" s="75"/>
      <c r="M273" s="75"/>
      <c r="N273" s="75"/>
      <c r="O273" s="75"/>
    </row>
    <row r="274" spans="2:15">
      <c r="B274" s="71" t="str">
        <f>IF('2. HIC'!$C273="","",'2. HIC'!$C273)</f>
        <v/>
      </c>
      <c r="C274" s="72" t="str">
        <f>IF('2. HIC'!$D273="","",'2. HIC'!$D273)</f>
        <v/>
      </c>
      <c r="D274" s="73" t="str">
        <f>IF(AND($B274="",$C274=""),"",IF(OR('3. Design Risk Assessment'!$M273="No",'2. HIC'!$E273="N"),"No","Yes"))</f>
        <v/>
      </c>
      <c r="E274" s="74"/>
      <c r="F274" s="75"/>
      <c r="G274" s="75"/>
      <c r="H274" s="75"/>
      <c r="I274" s="75"/>
      <c r="J274" s="75"/>
      <c r="K274" s="75"/>
      <c r="L274" s="75"/>
      <c r="M274" s="75"/>
      <c r="N274" s="75"/>
      <c r="O274" s="75"/>
    </row>
    <row r="275" spans="2:15">
      <c r="B275" s="71" t="str">
        <f>IF('2. HIC'!$C274="","",'2. HIC'!$C274)</f>
        <v/>
      </c>
      <c r="C275" s="72" t="str">
        <f>IF('2. HIC'!$D274="","",'2. HIC'!$D274)</f>
        <v/>
      </c>
      <c r="D275" s="73" t="str">
        <f>IF(AND($B275="",$C275=""),"",IF(OR('3. Design Risk Assessment'!$M274="No",'2. HIC'!$E274="N"),"No","Yes"))</f>
        <v/>
      </c>
      <c r="E275" s="74"/>
      <c r="F275" s="75"/>
      <c r="G275" s="75"/>
      <c r="H275" s="75"/>
      <c r="I275" s="75"/>
      <c r="J275" s="75"/>
      <c r="K275" s="75"/>
      <c r="L275" s="75"/>
      <c r="M275" s="75"/>
      <c r="N275" s="75"/>
      <c r="O275" s="75"/>
    </row>
    <row r="276" spans="2:15">
      <c r="B276" s="71" t="str">
        <f>IF('2. HIC'!$C275="","",'2. HIC'!$C275)</f>
        <v/>
      </c>
      <c r="C276" s="72" t="str">
        <f>IF('2. HIC'!$D275="","",'2. HIC'!$D275)</f>
        <v/>
      </c>
      <c r="D276" s="73" t="str">
        <f>IF(AND($B276="",$C276=""),"",IF(OR('3. Design Risk Assessment'!$M275="No",'2. HIC'!$E275="N"),"No","Yes"))</f>
        <v/>
      </c>
      <c r="E276" s="74"/>
      <c r="F276" s="75"/>
      <c r="G276" s="75"/>
      <c r="H276" s="75"/>
      <c r="I276" s="75"/>
      <c r="J276" s="75"/>
      <c r="K276" s="75"/>
      <c r="L276" s="75"/>
      <c r="M276" s="75"/>
      <c r="N276" s="75"/>
      <c r="O276" s="75"/>
    </row>
    <row r="277" spans="2:15">
      <c r="B277" s="71" t="str">
        <f>IF('2. HIC'!$C276="","",'2. HIC'!$C276)</f>
        <v/>
      </c>
      <c r="C277" s="72" t="str">
        <f>IF('2. HIC'!$D276="","",'2. HIC'!$D276)</f>
        <v/>
      </c>
      <c r="D277" s="73" t="str">
        <f>IF(AND($B277="",$C277=""),"",IF(OR('3. Design Risk Assessment'!$M276="No",'2. HIC'!$E276="N"),"No","Yes"))</f>
        <v/>
      </c>
      <c r="E277" s="74"/>
      <c r="F277" s="75"/>
      <c r="G277" s="75"/>
      <c r="H277" s="75"/>
      <c r="I277" s="75"/>
      <c r="J277" s="75"/>
      <c r="K277" s="75"/>
      <c r="L277" s="75"/>
      <c r="M277" s="75"/>
      <c r="N277" s="75"/>
      <c r="O277" s="75"/>
    </row>
    <row r="278" spans="2:15">
      <c r="B278" s="71" t="str">
        <f>IF('2. HIC'!$C277="","",'2. HIC'!$C277)</f>
        <v/>
      </c>
      <c r="C278" s="72" t="str">
        <f>IF('2. HIC'!$D277="","",'2. HIC'!$D277)</f>
        <v/>
      </c>
      <c r="D278" s="73" t="str">
        <f>IF(AND($B278="",$C278=""),"",IF(OR('3. Design Risk Assessment'!$M277="No",'2. HIC'!$E277="N"),"No","Yes"))</f>
        <v/>
      </c>
      <c r="E278" s="74"/>
      <c r="F278" s="75"/>
      <c r="G278" s="75"/>
      <c r="H278" s="75"/>
      <c r="I278" s="75"/>
      <c r="J278" s="75"/>
      <c r="K278" s="75"/>
      <c r="L278" s="75"/>
      <c r="M278" s="75"/>
      <c r="N278" s="75"/>
      <c r="O278" s="75"/>
    </row>
    <row r="279" spans="2:15">
      <c r="B279" s="71" t="str">
        <f>IF('2. HIC'!$C278="","",'2. HIC'!$C278)</f>
        <v/>
      </c>
      <c r="C279" s="72" t="str">
        <f>IF('2. HIC'!$D278="","",'2. HIC'!$D278)</f>
        <v/>
      </c>
      <c r="D279" s="73" t="str">
        <f>IF(AND($B279="",$C279=""),"",IF(OR('3. Design Risk Assessment'!$M278="No",'2. HIC'!$E278="N"),"No","Yes"))</f>
        <v/>
      </c>
      <c r="E279" s="74"/>
      <c r="F279" s="75"/>
      <c r="G279" s="75"/>
      <c r="H279" s="75"/>
      <c r="I279" s="75"/>
      <c r="J279" s="75"/>
      <c r="K279" s="75"/>
      <c r="L279" s="75"/>
      <c r="M279" s="75"/>
      <c r="N279" s="75"/>
      <c r="O279" s="75"/>
    </row>
    <row r="280" spans="2:15">
      <c r="B280" s="71" t="str">
        <f>IF('2. HIC'!$C279="","",'2. HIC'!$C279)</f>
        <v/>
      </c>
      <c r="C280" s="72" t="str">
        <f>IF('2. HIC'!$D279="","",'2. HIC'!$D279)</f>
        <v/>
      </c>
      <c r="D280" s="73" t="str">
        <f>IF(AND($B280="",$C280=""),"",IF(OR('3. Design Risk Assessment'!$M279="No",'2. HIC'!$E279="N"),"No","Yes"))</f>
        <v/>
      </c>
      <c r="E280" s="74"/>
      <c r="F280" s="75"/>
      <c r="G280" s="75"/>
      <c r="H280" s="75"/>
      <c r="I280" s="75"/>
      <c r="J280" s="75"/>
      <c r="K280" s="75"/>
      <c r="L280" s="75"/>
      <c r="M280" s="75"/>
      <c r="N280" s="75"/>
      <c r="O280" s="75"/>
    </row>
    <row r="281" spans="2:15">
      <c r="B281" s="71" t="str">
        <f>IF('2. HIC'!$C280="","",'2. HIC'!$C280)</f>
        <v/>
      </c>
      <c r="C281" s="72" t="str">
        <f>IF('2. HIC'!$D280="","",'2. HIC'!$D280)</f>
        <v/>
      </c>
      <c r="D281" s="73" t="str">
        <f>IF(AND($B281="",$C281=""),"",IF(OR('3. Design Risk Assessment'!$M280="No",'2. HIC'!$E280="N"),"No","Yes"))</f>
        <v/>
      </c>
      <c r="E281" s="74"/>
      <c r="F281" s="75"/>
      <c r="G281" s="75"/>
      <c r="H281" s="75"/>
      <c r="I281" s="75"/>
      <c r="J281" s="75"/>
      <c r="K281" s="75"/>
      <c r="L281" s="75"/>
      <c r="M281" s="75"/>
      <c r="N281" s="75"/>
      <c r="O281" s="75"/>
    </row>
    <row r="282" spans="2:15">
      <c r="B282" s="71" t="str">
        <f>IF('2. HIC'!$C281="","",'2. HIC'!$C281)</f>
        <v/>
      </c>
      <c r="C282" s="72" t="str">
        <f>IF('2. HIC'!$D281="","",'2. HIC'!$D281)</f>
        <v/>
      </c>
      <c r="D282" s="73" t="str">
        <f>IF(AND($B282="",$C282=""),"",IF(OR('3. Design Risk Assessment'!$M281="No",'2. HIC'!$E281="N"),"No","Yes"))</f>
        <v/>
      </c>
      <c r="E282" s="74"/>
      <c r="F282" s="75"/>
      <c r="G282" s="75"/>
      <c r="H282" s="75"/>
      <c r="I282" s="75"/>
      <c r="J282" s="75"/>
      <c r="K282" s="75"/>
      <c r="L282" s="75"/>
      <c r="M282" s="75"/>
      <c r="N282" s="75"/>
      <c r="O282" s="75"/>
    </row>
    <row r="283" spans="2:15">
      <c r="B283" s="71" t="str">
        <f>IF('2. HIC'!$C282="","",'2. HIC'!$C282)</f>
        <v/>
      </c>
      <c r="C283" s="72" t="str">
        <f>IF('2. HIC'!$D282="","",'2. HIC'!$D282)</f>
        <v/>
      </c>
      <c r="D283" s="73" t="str">
        <f>IF(AND($B283="",$C283=""),"",IF(OR('3. Design Risk Assessment'!$M282="No",'2. HIC'!$E282="N"),"No","Yes"))</f>
        <v/>
      </c>
      <c r="E283" s="74"/>
      <c r="F283" s="75"/>
      <c r="G283" s="75"/>
      <c r="H283" s="75"/>
      <c r="I283" s="75"/>
      <c r="J283" s="75"/>
      <c r="K283" s="75"/>
      <c r="L283" s="75"/>
      <c r="M283" s="75"/>
      <c r="N283" s="75"/>
      <c r="O283" s="75"/>
    </row>
    <row r="284" spans="2:15">
      <c r="B284" s="71" t="str">
        <f>IF('2. HIC'!$C283="","",'2. HIC'!$C283)</f>
        <v/>
      </c>
      <c r="C284" s="72" t="str">
        <f>IF('2. HIC'!$D283="","",'2. HIC'!$D283)</f>
        <v/>
      </c>
      <c r="D284" s="73" t="str">
        <f>IF(AND($B284="",$C284=""),"",IF(OR('3. Design Risk Assessment'!$M283="No",'2. HIC'!$E283="N"),"No","Yes"))</f>
        <v/>
      </c>
      <c r="E284" s="74"/>
      <c r="F284" s="75"/>
      <c r="G284" s="75"/>
      <c r="H284" s="75"/>
      <c r="I284" s="75"/>
      <c r="J284" s="75"/>
      <c r="K284" s="75"/>
      <c r="L284" s="75"/>
      <c r="M284" s="75"/>
      <c r="N284" s="75"/>
      <c r="O284" s="75"/>
    </row>
    <row r="285" spans="2:15">
      <c r="B285" s="71" t="str">
        <f>IF('2. HIC'!$C284="","",'2. HIC'!$C284)</f>
        <v/>
      </c>
      <c r="C285" s="72" t="str">
        <f>IF('2. HIC'!$D284="","",'2. HIC'!$D284)</f>
        <v/>
      </c>
      <c r="D285" s="73" t="str">
        <f>IF(AND($B285="",$C285=""),"",IF(OR('3. Design Risk Assessment'!$M284="No",'2. HIC'!$E284="N"),"No","Yes"))</f>
        <v/>
      </c>
      <c r="E285" s="74"/>
      <c r="F285" s="75"/>
      <c r="G285" s="75"/>
      <c r="H285" s="75"/>
      <c r="I285" s="75"/>
      <c r="J285" s="75"/>
      <c r="K285" s="75"/>
      <c r="L285" s="75"/>
      <c r="M285" s="75"/>
      <c r="N285" s="75"/>
      <c r="O285" s="75"/>
    </row>
    <row r="286" spans="2:15">
      <c r="B286" s="71" t="str">
        <f>IF('2. HIC'!$C285="","",'2. HIC'!$C285)</f>
        <v/>
      </c>
      <c r="C286" s="72" t="str">
        <f>IF('2. HIC'!$D285="","",'2. HIC'!$D285)</f>
        <v/>
      </c>
      <c r="D286" s="73" t="str">
        <f>IF(AND($B286="",$C286=""),"",IF(OR('3. Design Risk Assessment'!$M285="No",'2. HIC'!$E285="N"),"No","Yes"))</f>
        <v/>
      </c>
      <c r="E286" s="74"/>
      <c r="F286" s="75"/>
      <c r="G286" s="75"/>
      <c r="H286" s="75"/>
      <c r="I286" s="75"/>
      <c r="J286" s="75"/>
      <c r="K286" s="75"/>
      <c r="L286" s="75"/>
      <c r="M286" s="75"/>
      <c r="N286" s="75"/>
      <c r="O286" s="75"/>
    </row>
    <row r="287" spans="2:15">
      <c r="B287" s="71" t="str">
        <f>IF('2. HIC'!$C286="","",'2. HIC'!$C286)</f>
        <v/>
      </c>
      <c r="C287" s="72" t="str">
        <f>IF('2. HIC'!$D286="","",'2. HIC'!$D286)</f>
        <v/>
      </c>
      <c r="D287" s="73" t="str">
        <f>IF(AND($B287="",$C287=""),"",IF(OR('3. Design Risk Assessment'!$M286="No",'2. HIC'!$E286="N"),"No","Yes"))</f>
        <v/>
      </c>
      <c r="E287" s="74"/>
      <c r="F287" s="75"/>
      <c r="G287" s="75"/>
      <c r="H287" s="75"/>
      <c r="I287" s="75"/>
      <c r="J287" s="75"/>
      <c r="K287" s="75"/>
      <c r="L287" s="75"/>
      <c r="M287" s="75"/>
      <c r="N287" s="75"/>
      <c r="O287" s="75"/>
    </row>
    <row r="288" spans="2:15">
      <c r="B288" s="71" t="str">
        <f>IF('2. HIC'!$C287="","",'2. HIC'!$C287)</f>
        <v/>
      </c>
      <c r="C288" s="72" t="str">
        <f>IF('2. HIC'!$D287="","",'2. HIC'!$D287)</f>
        <v/>
      </c>
      <c r="D288" s="73" t="str">
        <f>IF(AND($B288="",$C288=""),"",IF(OR('3. Design Risk Assessment'!$M287="No",'2. HIC'!$E287="N"),"No","Yes"))</f>
        <v/>
      </c>
      <c r="E288" s="74"/>
      <c r="F288" s="75"/>
      <c r="G288" s="75"/>
      <c r="H288" s="75"/>
      <c r="I288" s="75"/>
      <c r="J288" s="75"/>
      <c r="K288" s="75"/>
      <c r="L288" s="75"/>
      <c r="M288" s="75"/>
      <c r="N288" s="75"/>
      <c r="O288" s="75"/>
    </row>
    <row r="289" spans="2:15">
      <c r="B289" s="71" t="str">
        <f>IF('2. HIC'!$C288="","",'2. HIC'!$C288)</f>
        <v/>
      </c>
      <c r="C289" s="72" t="str">
        <f>IF('2. HIC'!$D288="","",'2. HIC'!$D288)</f>
        <v/>
      </c>
      <c r="D289" s="73" t="str">
        <f>IF(AND($B289="",$C289=""),"",IF(OR('3. Design Risk Assessment'!$M288="No",'2. HIC'!$E288="N"),"No","Yes"))</f>
        <v/>
      </c>
      <c r="E289" s="74"/>
      <c r="F289" s="75"/>
      <c r="G289" s="75"/>
      <c r="H289" s="75"/>
      <c r="I289" s="75"/>
      <c r="J289" s="75"/>
      <c r="K289" s="75"/>
      <c r="L289" s="75"/>
      <c r="M289" s="75"/>
      <c r="N289" s="75"/>
      <c r="O289" s="75"/>
    </row>
    <row r="290" spans="2:15">
      <c r="B290" s="71" t="str">
        <f>IF('2. HIC'!$C289="","",'2. HIC'!$C289)</f>
        <v/>
      </c>
      <c r="C290" s="72" t="str">
        <f>IF('2. HIC'!$D289="","",'2. HIC'!$D289)</f>
        <v/>
      </c>
      <c r="D290" s="73" t="str">
        <f>IF(AND($B290="",$C290=""),"",IF(OR('3. Design Risk Assessment'!$M289="No",'2. HIC'!$E289="N"),"No","Yes"))</f>
        <v/>
      </c>
      <c r="E290" s="74"/>
      <c r="F290" s="75"/>
      <c r="G290" s="75"/>
      <c r="H290" s="75"/>
      <c r="I290" s="75"/>
      <c r="J290" s="75"/>
      <c r="K290" s="75"/>
      <c r="L290" s="75"/>
      <c r="M290" s="75"/>
      <c r="N290" s="75"/>
      <c r="O290" s="75"/>
    </row>
    <row r="291" spans="2:15">
      <c r="B291" s="71" t="str">
        <f>IF('2. HIC'!$C290="","",'2. HIC'!$C290)</f>
        <v/>
      </c>
      <c r="C291" s="72" t="str">
        <f>IF('2. HIC'!$D290="","",'2. HIC'!$D290)</f>
        <v/>
      </c>
      <c r="D291" s="73" t="str">
        <f>IF(AND($B291="",$C291=""),"",IF(OR('3. Design Risk Assessment'!$M290="No",'2. HIC'!$E290="N"),"No","Yes"))</f>
        <v/>
      </c>
      <c r="E291" s="74"/>
      <c r="F291" s="75"/>
      <c r="G291" s="75"/>
      <c r="H291" s="75"/>
      <c r="I291" s="75"/>
      <c r="J291" s="75"/>
      <c r="K291" s="75"/>
      <c r="L291" s="75"/>
      <c r="M291" s="75"/>
      <c r="N291" s="75"/>
      <c r="O291" s="75"/>
    </row>
    <row r="292" spans="2:15">
      <c r="B292" s="71" t="str">
        <f>IF('2. HIC'!$C291="","",'2. HIC'!$C291)</f>
        <v/>
      </c>
      <c r="C292" s="72" t="str">
        <f>IF('2. HIC'!$D291="","",'2. HIC'!$D291)</f>
        <v/>
      </c>
      <c r="D292" s="73" t="str">
        <f>IF(AND($B292="",$C292=""),"",IF(OR('3. Design Risk Assessment'!$M291="No",'2. HIC'!$E291="N"),"No","Yes"))</f>
        <v/>
      </c>
      <c r="E292" s="74"/>
      <c r="F292" s="75"/>
      <c r="G292" s="75"/>
      <c r="H292" s="75"/>
      <c r="I292" s="75"/>
      <c r="J292" s="75"/>
      <c r="K292" s="75"/>
      <c r="L292" s="75"/>
      <c r="M292" s="75"/>
      <c r="N292" s="75"/>
      <c r="O292" s="75"/>
    </row>
    <row r="293" spans="2:15">
      <c r="B293" s="71" t="str">
        <f>IF('2. HIC'!$C292="","",'2. HIC'!$C292)</f>
        <v/>
      </c>
      <c r="C293" s="72" t="str">
        <f>IF('2. HIC'!$D292="","",'2. HIC'!$D292)</f>
        <v/>
      </c>
      <c r="D293" s="73" t="str">
        <f>IF(AND($B293="",$C293=""),"",IF(OR('3. Design Risk Assessment'!$M292="No",'2. HIC'!$E292="N"),"No","Yes"))</f>
        <v/>
      </c>
      <c r="E293" s="74"/>
      <c r="F293" s="75"/>
      <c r="G293" s="75"/>
      <c r="H293" s="75"/>
      <c r="I293" s="75"/>
      <c r="J293" s="75"/>
      <c r="K293" s="75"/>
      <c r="L293" s="75"/>
      <c r="M293" s="75"/>
      <c r="N293" s="75"/>
      <c r="O293" s="75"/>
    </row>
    <row r="294" spans="2:15">
      <c r="B294" s="71" t="str">
        <f>IF('2. HIC'!$C293="","",'2. HIC'!$C293)</f>
        <v/>
      </c>
      <c r="C294" s="72" t="str">
        <f>IF('2. HIC'!$D293="","",'2. HIC'!$D293)</f>
        <v/>
      </c>
      <c r="D294" s="73" t="str">
        <f>IF(AND($B294="",$C294=""),"",IF(OR('3. Design Risk Assessment'!$M293="No",'2. HIC'!$E293="N"),"No","Yes"))</f>
        <v/>
      </c>
      <c r="E294" s="74"/>
      <c r="F294" s="75"/>
      <c r="G294" s="75"/>
      <c r="H294" s="75"/>
      <c r="I294" s="75"/>
      <c r="J294" s="75"/>
      <c r="K294" s="75"/>
      <c r="L294" s="75"/>
      <c r="M294" s="75"/>
      <c r="N294" s="75"/>
      <c r="O294" s="75"/>
    </row>
    <row r="295" spans="2:15">
      <c r="B295" s="71" t="str">
        <f>IF('2. HIC'!$C294="","",'2. HIC'!$C294)</f>
        <v/>
      </c>
      <c r="C295" s="72" t="str">
        <f>IF('2. HIC'!$D294="","",'2. HIC'!$D294)</f>
        <v/>
      </c>
      <c r="D295" s="73" t="str">
        <f>IF(AND($B295="",$C295=""),"",IF(OR('3. Design Risk Assessment'!$M294="No",'2. HIC'!$E294="N"),"No","Yes"))</f>
        <v/>
      </c>
      <c r="E295" s="74"/>
      <c r="F295" s="75"/>
      <c r="G295" s="75"/>
      <c r="H295" s="75"/>
      <c r="I295" s="75"/>
      <c r="J295" s="75"/>
      <c r="K295" s="75"/>
      <c r="L295" s="75"/>
      <c r="M295" s="75"/>
      <c r="N295" s="75"/>
      <c r="O295" s="75"/>
    </row>
    <row r="296" spans="2:15">
      <c r="B296" s="71" t="str">
        <f>IF('2. HIC'!$C295="","",'2. HIC'!$C295)</f>
        <v/>
      </c>
      <c r="C296" s="72" t="str">
        <f>IF('2. HIC'!$D295="","",'2. HIC'!$D295)</f>
        <v/>
      </c>
      <c r="D296" s="73" t="str">
        <f>IF(AND($B296="",$C296=""),"",IF(OR('3. Design Risk Assessment'!$M295="No",'2. HIC'!$E295="N"),"No","Yes"))</f>
        <v/>
      </c>
      <c r="E296" s="74"/>
      <c r="F296" s="75"/>
      <c r="G296" s="75"/>
      <c r="H296" s="75"/>
      <c r="I296" s="75"/>
      <c r="J296" s="75"/>
      <c r="K296" s="75"/>
      <c r="L296" s="75"/>
      <c r="M296" s="75"/>
      <c r="N296" s="75"/>
      <c r="O296" s="75"/>
    </row>
    <row r="297" spans="2:15">
      <c r="B297" s="71" t="str">
        <f>IF('2. HIC'!$C296="","",'2. HIC'!$C296)</f>
        <v/>
      </c>
      <c r="C297" s="72" t="str">
        <f>IF('2. HIC'!$D296="","",'2. HIC'!$D296)</f>
        <v/>
      </c>
      <c r="D297" s="73" t="str">
        <f>IF(AND($B297="",$C297=""),"",IF(OR('3. Design Risk Assessment'!$M296="No",'2. HIC'!$E296="N"),"No","Yes"))</f>
        <v/>
      </c>
      <c r="E297" s="74"/>
      <c r="F297" s="75"/>
      <c r="G297" s="75"/>
      <c r="H297" s="75"/>
      <c r="I297" s="75"/>
      <c r="J297" s="75"/>
      <c r="K297" s="75"/>
      <c r="L297" s="75"/>
      <c r="M297" s="75"/>
      <c r="N297" s="75"/>
      <c r="O297" s="75"/>
    </row>
    <row r="298" spans="2:15">
      <c r="B298" s="71" t="str">
        <f>IF('2. HIC'!$C297="","",'2. HIC'!$C297)</f>
        <v/>
      </c>
      <c r="C298" s="72" t="str">
        <f>IF('2. HIC'!$D297="","",'2. HIC'!$D297)</f>
        <v/>
      </c>
      <c r="D298" s="73" t="str">
        <f>IF(AND($B298="",$C298=""),"",IF(OR('3. Design Risk Assessment'!$M297="No",'2. HIC'!$E297="N"),"No","Yes"))</f>
        <v/>
      </c>
      <c r="E298" s="74"/>
      <c r="F298" s="75"/>
      <c r="G298" s="75"/>
      <c r="H298" s="75"/>
      <c r="I298" s="75"/>
      <c r="J298" s="75"/>
      <c r="K298" s="75"/>
      <c r="L298" s="75"/>
      <c r="M298" s="75"/>
      <c r="N298" s="75"/>
      <c r="O298" s="75"/>
    </row>
    <row r="299" spans="2:15">
      <c r="B299" s="71" t="str">
        <f>IF('2. HIC'!$C298="","",'2. HIC'!$C298)</f>
        <v/>
      </c>
      <c r="C299" s="72" t="str">
        <f>IF('2. HIC'!$D298="","",'2. HIC'!$D298)</f>
        <v/>
      </c>
      <c r="D299" s="73" t="str">
        <f>IF(AND($B299="",$C299=""),"",IF(OR('3. Design Risk Assessment'!$M298="No",'2. HIC'!$E298="N"),"No","Yes"))</f>
        <v/>
      </c>
      <c r="E299" s="74"/>
      <c r="F299" s="75"/>
      <c r="G299" s="75"/>
      <c r="H299" s="75"/>
      <c r="I299" s="75"/>
      <c r="J299" s="75"/>
      <c r="K299" s="75"/>
      <c r="L299" s="75"/>
      <c r="M299" s="75"/>
      <c r="N299" s="75"/>
      <c r="O299" s="75"/>
    </row>
    <row r="300" spans="2:15">
      <c r="B300" s="71" t="str">
        <f>IF('2. HIC'!$C299="","",'2. HIC'!$C299)</f>
        <v/>
      </c>
      <c r="C300" s="72" t="str">
        <f>IF('2. HIC'!$D299="","",'2. HIC'!$D299)</f>
        <v/>
      </c>
      <c r="D300" s="73" t="str">
        <f>IF(AND($B300="",$C300=""),"",IF(OR('3. Design Risk Assessment'!$M299="No",'2. HIC'!$E299="N"),"No","Yes"))</f>
        <v/>
      </c>
      <c r="E300" s="74"/>
      <c r="F300" s="75"/>
      <c r="G300" s="75"/>
      <c r="H300" s="75"/>
      <c r="I300" s="75"/>
      <c r="J300" s="75"/>
      <c r="K300" s="75"/>
      <c r="L300" s="75"/>
      <c r="M300" s="75"/>
      <c r="N300" s="75"/>
      <c r="O300" s="75"/>
    </row>
    <row r="301" spans="2:15">
      <c r="B301" s="71" t="str">
        <f>IF('2. HIC'!$C300="","",'2. HIC'!$C300)</f>
        <v/>
      </c>
      <c r="C301" s="72" t="str">
        <f>IF('2. HIC'!$D300="","",'2. HIC'!$D300)</f>
        <v/>
      </c>
      <c r="D301" s="73" t="str">
        <f>IF(AND($B301="",$C301=""),"",IF(OR('3. Design Risk Assessment'!$M300="No",'2. HIC'!$E300="N"),"No","Yes"))</f>
        <v/>
      </c>
      <c r="E301" s="74"/>
      <c r="F301" s="75"/>
      <c r="G301" s="75"/>
      <c r="H301" s="75"/>
      <c r="I301" s="75"/>
      <c r="J301" s="75"/>
      <c r="K301" s="75"/>
      <c r="L301" s="75"/>
      <c r="M301" s="75"/>
      <c r="N301" s="75"/>
      <c r="O301" s="75"/>
    </row>
    <row r="302" spans="2:15">
      <c r="B302" s="71" t="str">
        <f>IF('2. HIC'!$C301="","",'2. HIC'!$C301)</f>
        <v/>
      </c>
      <c r="C302" s="72" t="str">
        <f>IF('2. HIC'!$D301="","",'2. HIC'!$D301)</f>
        <v/>
      </c>
      <c r="D302" s="73" t="str">
        <f>IF(AND($B302="",$C302=""),"",IF(OR('3. Design Risk Assessment'!$M301="No",'2. HIC'!$E301="N"),"No","Yes"))</f>
        <v/>
      </c>
      <c r="E302" s="74"/>
      <c r="F302" s="75"/>
      <c r="G302" s="75"/>
      <c r="H302" s="75"/>
      <c r="I302" s="75"/>
      <c r="J302" s="75"/>
      <c r="K302" s="75"/>
      <c r="L302" s="75"/>
      <c r="M302" s="75"/>
      <c r="N302" s="75"/>
      <c r="O302" s="75"/>
    </row>
    <row r="303" spans="2:15">
      <c r="B303" s="71" t="str">
        <f>IF('2. HIC'!$C302="","",'2. HIC'!$C302)</f>
        <v/>
      </c>
      <c r="C303" s="72" t="str">
        <f>IF('2. HIC'!$D302="","",'2. HIC'!$D302)</f>
        <v/>
      </c>
      <c r="D303" s="73" t="str">
        <f>IF(AND($B303="",$C303=""),"",IF(OR('3. Design Risk Assessment'!$M302="No",'2. HIC'!$E302="N"),"No","Yes"))</f>
        <v/>
      </c>
      <c r="E303" s="74"/>
      <c r="F303" s="75"/>
      <c r="G303" s="75"/>
      <c r="H303" s="75"/>
      <c r="I303" s="75"/>
      <c r="J303" s="75"/>
      <c r="K303" s="75"/>
      <c r="L303" s="75"/>
      <c r="M303" s="75"/>
      <c r="N303" s="75"/>
      <c r="O303" s="75"/>
    </row>
    <row r="304" spans="2:15">
      <c r="B304" s="71" t="str">
        <f>IF('2. HIC'!$C303="","",'2. HIC'!$C303)</f>
        <v/>
      </c>
      <c r="C304" s="72" t="str">
        <f>IF('2. HIC'!$D303="","",'2. HIC'!$D303)</f>
        <v/>
      </c>
      <c r="D304" s="73" t="str">
        <f>IF(AND($B304="",$C304=""),"",IF(OR('3. Design Risk Assessment'!$M303="No",'2. HIC'!$E303="N"),"No","Yes"))</f>
        <v/>
      </c>
      <c r="E304" s="74"/>
      <c r="F304" s="75"/>
      <c r="G304" s="75"/>
      <c r="H304" s="75"/>
      <c r="I304" s="75"/>
      <c r="J304" s="75"/>
      <c r="K304" s="75"/>
      <c r="L304" s="75"/>
      <c r="M304" s="75"/>
      <c r="N304" s="75"/>
      <c r="O304" s="75"/>
    </row>
    <row r="305" spans="2:15">
      <c r="B305" s="71" t="str">
        <f>IF('2. HIC'!$C304="","",'2. HIC'!$C304)</f>
        <v/>
      </c>
      <c r="C305" s="72" t="str">
        <f>IF('2. HIC'!$D304="","",'2. HIC'!$D304)</f>
        <v/>
      </c>
      <c r="D305" s="73" t="str">
        <f>IF(AND($B305="",$C305=""),"",IF(OR('3. Design Risk Assessment'!$M304="No",'2. HIC'!$E304="N"),"No","Yes"))</f>
        <v/>
      </c>
      <c r="E305" s="74"/>
      <c r="F305" s="75"/>
      <c r="G305" s="75"/>
      <c r="H305" s="75"/>
      <c r="I305" s="75"/>
      <c r="J305" s="75"/>
      <c r="K305" s="75"/>
      <c r="L305" s="75"/>
      <c r="M305" s="75"/>
      <c r="N305" s="75"/>
      <c r="O305" s="75"/>
    </row>
    <row r="306" spans="2:15">
      <c r="B306" s="71" t="str">
        <f>IF('2. HIC'!$C305="","",'2. HIC'!$C305)</f>
        <v/>
      </c>
      <c r="C306" s="72" t="str">
        <f>IF('2. HIC'!$D305="","",'2. HIC'!$D305)</f>
        <v/>
      </c>
      <c r="D306" s="73" t="str">
        <f>IF(AND($B306="",$C306=""),"",IF(OR('3. Design Risk Assessment'!$M305="No",'2. HIC'!$E305="N"),"No","Yes"))</f>
        <v/>
      </c>
      <c r="E306" s="74"/>
      <c r="F306" s="75"/>
      <c r="G306" s="75"/>
      <c r="H306" s="75"/>
      <c r="I306" s="75"/>
      <c r="J306" s="75"/>
      <c r="K306" s="75"/>
      <c r="L306" s="75"/>
      <c r="M306" s="75"/>
      <c r="N306" s="75"/>
      <c r="O306" s="75"/>
    </row>
    <row r="307" spans="2:15">
      <c r="B307" s="71" t="str">
        <f>IF('2. HIC'!$C306="","",'2. HIC'!$C306)</f>
        <v/>
      </c>
      <c r="C307" s="72" t="str">
        <f>IF('2. HIC'!$D306="","",'2. HIC'!$D306)</f>
        <v/>
      </c>
      <c r="D307" s="73" t="str">
        <f>IF(AND($B307="",$C307=""),"",IF(OR('3. Design Risk Assessment'!$M306="No",'2. HIC'!$E306="N"),"No","Yes"))</f>
        <v/>
      </c>
      <c r="E307" s="74"/>
      <c r="F307" s="75"/>
      <c r="G307" s="75"/>
      <c r="H307" s="75"/>
      <c r="I307" s="75"/>
      <c r="J307" s="75"/>
      <c r="K307" s="75"/>
      <c r="L307" s="75"/>
      <c r="M307" s="75"/>
      <c r="N307" s="75"/>
      <c r="O307" s="75"/>
    </row>
    <row r="308" spans="2:15">
      <c r="B308" s="71" t="str">
        <f>IF('2. HIC'!$C307="","",'2. HIC'!$C307)</f>
        <v/>
      </c>
      <c r="C308" s="72" t="str">
        <f>IF('2. HIC'!$D307="","",'2. HIC'!$D307)</f>
        <v/>
      </c>
      <c r="D308" s="73" t="str">
        <f>IF(AND($B308="",$C308=""),"",IF(OR('3. Design Risk Assessment'!$M307="No",'2. HIC'!$E307="N"),"No","Yes"))</f>
        <v/>
      </c>
      <c r="E308" s="74"/>
      <c r="F308" s="75"/>
      <c r="G308" s="75"/>
      <c r="H308" s="75"/>
      <c r="I308" s="75"/>
      <c r="J308" s="75"/>
      <c r="K308" s="75"/>
      <c r="L308" s="75"/>
      <c r="M308" s="75"/>
      <c r="N308" s="75"/>
      <c r="O308" s="75"/>
    </row>
    <row r="309" spans="2:15">
      <c r="B309" s="71" t="str">
        <f>IF('2. HIC'!$C308="","",'2. HIC'!$C308)</f>
        <v/>
      </c>
      <c r="C309" s="72" t="str">
        <f>IF('2. HIC'!$D308="","",'2. HIC'!$D308)</f>
        <v/>
      </c>
      <c r="D309" s="73" t="str">
        <f>IF(AND($B309="",$C309=""),"",IF(OR('3. Design Risk Assessment'!$M308="No",'2. HIC'!$E308="N"),"No","Yes"))</f>
        <v/>
      </c>
      <c r="E309" s="74"/>
      <c r="F309" s="75"/>
      <c r="G309" s="75"/>
      <c r="H309" s="75"/>
      <c r="I309" s="75"/>
      <c r="J309" s="75"/>
      <c r="K309" s="75"/>
      <c r="L309" s="75"/>
      <c r="M309" s="75"/>
      <c r="N309" s="75"/>
      <c r="O309" s="75"/>
    </row>
    <row r="310" spans="2:15">
      <c r="B310" s="71" t="str">
        <f>IF('2. HIC'!$C309="","",'2. HIC'!$C309)</f>
        <v/>
      </c>
      <c r="C310" s="72" t="str">
        <f>IF('2. HIC'!$D309="","",'2. HIC'!$D309)</f>
        <v/>
      </c>
      <c r="D310" s="73" t="str">
        <f>IF(AND($B310="",$C310=""),"",IF(OR('3. Design Risk Assessment'!$M309="No",'2. HIC'!$E309="N"),"No","Yes"))</f>
        <v/>
      </c>
      <c r="E310" s="74"/>
      <c r="F310" s="75"/>
      <c r="G310" s="75"/>
      <c r="H310" s="75"/>
      <c r="I310" s="75"/>
      <c r="J310" s="75"/>
      <c r="K310" s="75"/>
      <c r="L310" s="75"/>
      <c r="M310" s="75"/>
      <c r="N310" s="75"/>
      <c r="O310" s="75"/>
    </row>
    <row r="311" spans="2:15">
      <c r="B311" s="71" t="str">
        <f>IF('2. HIC'!$C310="","",'2. HIC'!$C310)</f>
        <v/>
      </c>
      <c r="C311" s="72" t="str">
        <f>IF('2. HIC'!$D310="","",'2. HIC'!$D310)</f>
        <v/>
      </c>
      <c r="D311" s="73" t="str">
        <f>IF(AND($B311="",$C311=""),"",IF(OR('3. Design Risk Assessment'!$M310="No",'2. HIC'!$E310="N"),"No","Yes"))</f>
        <v/>
      </c>
      <c r="E311" s="74"/>
      <c r="F311" s="75"/>
      <c r="G311" s="75"/>
      <c r="H311" s="75"/>
      <c r="I311" s="75"/>
      <c r="J311" s="75"/>
      <c r="K311" s="75"/>
      <c r="L311" s="75"/>
      <c r="M311" s="75"/>
      <c r="N311" s="75"/>
      <c r="O311" s="75"/>
    </row>
    <row r="312" spans="2:15">
      <c r="B312" s="71" t="str">
        <f>IF('2. HIC'!$C311="","",'2. HIC'!$C311)</f>
        <v/>
      </c>
      <c r="C312" s="72" t="str">
        <f>IF('2. HIC'!$D311="","",'2. HIC'!$D311)</f>
        <v/>
      </c>
      <c r="D312" s="73" t="str">
        <f>IF(AND($B312="",$C312=""),"",IF(OR('3. Design Risk Assessment'!$M311="No",'2. HIC'!$E311="N"),"No","Yes"))</f>
        <v/>
      </c>
      <c r="E312" s="74"/>
      <c r="F312" s="75"/>
      <c r="G312" s="75"/>
      <c r="H312" s="75"/>
      <c r="I312" s="75"/>
      <c r="J312" s="75"/>
      <c r="K312" s="75"/>
      <c r="L312" s="75"/>
      <c r="M312" s="75"/>
      <c r="N312" s="75"/>
      <c r="O312" s="75"/>
    </row>
    <row r="313" spans="2:15">
      <c r="B313" s="71" t="str">
        <f>IF('2. HIC'!$C312="","",'2. HIC'!$C312)</f>
        <v/>
      </c>
      <c r="C313" s="72" t="str">
        <f>IF('2. HIC'!$D312="","",'2. HIC'!$D312)</f>
        <v/>
      </c>
      <c r="D313" s="73" t="str">
        <f>IF(AND($B313="",$C313=""),"",IF(OR('3. Design Risk Assessment'!$M312="No",'2. HIC'!$E312="N"),"No","Yes"))</f>
        <v/>
      </c>
      <c r="E313" s="74"/>
      <c r="F313" s="75"/>
      <c r="G313" s="75"/>
      <c r="H313" s="75"/>
      <c r="I313" s="75"/>
      <c r="J313" s="75"/>
      <c r="K313" s="75"/>
      <c r="L313" s="75"/>
      <c r="M313" s="75"/>
      <c r="N313" s="75"/>
      <c r="O313" s="75"/>
    </row>
    <row r="314" spans="2:15">
      <c r="B314" s="71" t="str">
        <f>IF('2. HIC'!$C313="","",'2. HIC'!$C313)</f>
        <v/>
      </c>
      <c r="C314" s="72" t="str">
        <f>IF('2. HIC'!$D313="","",'2. HIC'!$D313)</f>
        <v/>
      </c>
      <c r="D314" s="73" t="str">
        <f>IF(AND($B314="",$C314=""),"",IF(OR('3. Design Risk Assessment'!$M313="No",'2. HIC'!$E313="N"),"No","Yes"))</f>
        <v/>
      </c>
      <c r="E314" s="74"/>
      <c r="F314" s="75"/>
      <c r="G314" s="75"/>
      <c r="H314" s="75"/>
      <c r="I314" s="75"/>
      <c r="J314" s="75"/>
      <c r="K314" s="75"/>
      <c r="L314" s="75"/>
      <c r="M314" s="75"/>
      <c r="N314" s="75"/>
      <c r="O314" s="75"/>
    </row>
    <row r="315" spans="2:15">
      <c r="B315" s="71" t="str">
        <f>IF('2. HIC'!$C314="","",'2. HIC'!$C314)</f>
        <v/>
      </c>
      <c r="C315" s="72" t="str">
        <f>IF('2. HIC'!$D314="","",'2. HIC'!$D314)</f>
        <v/>
      </c>
      <c r="D315" s="73" t="str">
        <f>IF(AND($B315="",$C315=""),"",IF(OR('3. Design Risk Assessment'!$M314="No",'2. HIC'!$E314="N"),"No","Yes"))</f>
        <v/>
      </c>
      <c r="E315" s="74"/>
      <c r="F315" s="75"/>
      <c r="G315" s="75"/>
      <c r="H315" s="75"/>
      <c r="I315" s="75"/>
      <c r="J315" s="75"/>
      <c r="K315" s="75"/>
      <c r="L315" s="75"/>
      <c r="M315" s="75"/>
      <c r="N315" s="75"/>
      <c r="O315" s="75"/>
    </row>
    <row r="316" spans="2:15">
      <c r="B316" s="71" t="str">
        <f>IF('2. HIC'!$C315="","",'2. HIC'!$C315)</f>
        <v/>
      </c>
      <c r="C316" s="72" t="str">
        <f>IF('2. HIC'!$D315="","",'2. HIC'!$D315)</f>
        <v/>
      </c>
      <c r="D316" s="73" t="str">
        <f>IF(AND($B316="",$C316=""),"",IF(OR('3. Design Risk Assessment'!$M315="No",'2. HIC'!$E315="N"),"No","Yes"))</f>
        <v/>
      </c>
      <c r="E316" s="74"/>
      <c r="F316" s="75"/>
      <c r="G316" s="75"/>
      <c r="H316" s="75"/>
      <c r="I316" s="75"/>
      <c r="J316" s="75"/>
      <c r="K316" s="75"/>
      <c r="L316" s="75"/>
      <c r="M316" s="75"/>
      <c r="N316" s="75"/>
      <c r="O316" s="75"/>
    </row>
    <row r="317" spans="2:15">
      <c r="B317" s="71" t="str">
        <f>IF('2. HIC'!$C316="","",'2. HIC'!$C316)</f>
        <v/>
      </c>
      <c r="C317" s="72" t="str">
        <f>IF('2. HIC'!$D316="","",'2. HIC'!$D316)</f>
        <v/>
      </c>
      <c r="D317" s="73" t="str">
        <f>IF(AND($B317="",$C317=""),"",IF(OR('3. Design Risk Assessment'!$M316="No",'2. HIC'!$E316="N"),"No","Yes"))</f>
        <v/>
      </c>
      <c r="E317" s="74"/>
      <c r="F317" s="75"/>
      <c r="G317" s="75"/>
      <c r="H317" s="75"/>
      <c r="I317" s="75"/>
      <c r="J317" s="75"/>
      <c r="K317" s="75"/>
      <c r="L317" s="75"/>
      <c r="M317" s="75"/>
      <c r="N317" s="75"/>
      <c r="O317" s="75"/>
    </row>
    <row r="318" spans="2:15">
      <c r="B318" s="71" t="str">
        <f>IF('2. HIC'!$C317="","",'2. HIC'!$C317)</f>
        <v/>
      </c>
      <c r="C318" s="72" t="str">
        <f>IF('2. HIC'!$D317="","",'2. HIC'!$D317)</f>
        <v/>
      </c>
      <c r="D318" s="73" t="str">
        <f>IF(AND($B318="",$C318=""),"",IF(OR('3. Design Risk Assessment'!$M317="No",'2. HIC'!$E317="N"),"No","Yes"))</f>
        <v/>
      </c>
      <c r="E318" s="74"/>
      <c r="F318" s="75"/>
      <c r="G318" s="75"/>
      <c r="H318" s="75"/>
      <c r="I318" s="75"/>
      <c r="J318" s="75"/>
      <c r="K318" s="75"/>
      <c r="L318" s="75"/>
      <c r="M318" s="75"/>
      <c r="N318" s="75"/>
      <c r="O318" s="75"/>
    </row>
    <row r="319" spans="2:15">
      <c r="B319" s="71" t="str">
        <f>IF('2. HIC'!$C318="","",'2. HIC'!$C318)</f>
        <v/>
      </c>
      <c r="C319" s="72" t="str">
        <f>IF('2. HIC'!$D318="","",'2. HIC'!$D318)</f>
        <v/>
      </c>
      <c r="D319" s="73" t="str">
        <f>IF(AND($B319="",$C319=""),"",IF(OR('3. Design Risk Assessment'!$M318="No",'2. HIC'!$E318="N"),"No","Yes"))</f>
        <v/>
      </c>
      <c r="E319" s="74"/>
      <c r="F319" s="75"/>
      <c r="G319" s="75"/>
      <c r="H319" s="75"/>
      <c r="I319" s="75"/>
      <c r="J319" s="75"/>
      <c r="K319" s="75"/>
      <c r="L319" s="75"/>
      <c r="M319" s="75"/>
      <c r="N319" s="75"/>
      <c r="O319" s="75"/>
    </row>
    <row r="320" spans="2:15">
      <c r="B320" s="71" t="str">
        <f>IF('2. HIC'!$C319="","",'2. HIC'!$C319)</f>
        <v/>
      </c>
      <c r="C320" s="72" t="str">
        <f>IF('2. HIC'!$D319="","",'2. HIC'!$D319)</f>
        <v/>
      </c>
      <c r="D320" s="73" t="str">
        <f>IF(AND($B320="",$C320=""),"",IF(OR('3. Design Risk Assessment'!$M319="No",'2. HIC'!$E319="N"),"No","Yes"))</f>
        <v/>
      </c>
      <c r="E320" s="74"/>
      <c r="F320" s="75"/>
      <c r="G320" s="75"/>
      <c r="H320" s="75"/>
      <c r="I320" s="75"/>
      <c r="J320" s="75"/>
      <c r="K320" s="75"/>
      <c r="L320" s="75"/>
      <c r="M320" s="75"/>
      <c r="N320" s="75"/>
      <c r="O320" s="75"/>
    </row>
    <row r="321" spans="2:15">
      <c r="B321" s="71" t="str">
        <f>IF('2. HIC'!$C320="","",'2. HIC'!$C320)</f>
        <v/>
      </c>
      <c r="C321" s="72" t="str">
        <f>IF('2. HIC'!$D320="","",'2. HIC'!$D320)</f>
        <v/>
      </c>
      <c r="D321" s="73" t="str">
        <f>IF(AND($B321="",$C321=""),"",IF(OR('3. Design Risk Assessment'!$M320="No",'2. HIC'!$E320="N"),"No","Yes"))</f>
        <v/>
      </c>
      <c r="E321" s="74"/>
      <c r="F321" s="75"/>
      <c r="G321" s="75"/>
      <c r="H321" s="75"/>
      <c r="I321" s="75"/>
      <c r="J321" s="75"/>
      <c r="K321" s="75"/>
      <c r="L321" s="75"/>
      <c r="M321" s="75"/>
      <c r="N321" s="75"/>
      <c r="O321" s="75"/>
    </row>
    <row r="322" spans="2:15">
      <c r="B322" s="71" t="str">
        <f>IF('2. HIC'!$C321="","",'2. HIC'!$C321)</f>
        <v/>
      </c>
      <c r="C322" s="72" t="str">
        <f>IF('2. HIC'!$D321="","",'2. HIC'!$D321)</f>
        <v/>
      </c>
      <c r="D322" s="73" t="str">
        <f>IF(AND($B322="",$C322=""),"",IF(OR('3. Design Risk Assessment'!$M321="No",'2. HIC'!$E321="N"),"No","Yes"))</f>
        <v/>
      </c>
      <c r="E322" s="74"/>
      <c r="F322" s="75"/>
      <c r="G322" s="75"/>
      <c r="H322" s="75"/>
      <c r="I322" s="75"/>
      <c r="J322" s="75"/>
      <c r="K322" s="75"/>
      <c r="L322" s="75"/>
      <c r="M322" s="75"/>
      <c r="N322" s="75"/>
      <c r="O322" s="75"/>
    </row>
    <row r="323" spans="2:15">
      <c r="B323" s="71" t="str">
        <f>IF('2. HIC'!$C322="","",'2. HIC'!$C322)</f>
        <v/>
      </c>
      <c r="C323" s="72" t="str">
        <f>IF('2. HIC'!$D322="","",'2. HIC'!$D322)</f>
        <v/>
      </c>
      <c r="D323" s="73" t="str">
        <f>IF(AND($B323="",$C323=""),"",IF(OR('3. Design Risk Assessment'!$M322="No",'2. HIC'!$E322="N"),"No","Yes"))</f>
        <v/>
      </c>
      <c r="E323" s="74"/>
      <c r="F323" s="75"/>
      <c r="G323" s="75"/>
      <c r="H323" s="75"/>
      <c r="I323" s="75"/>
      <c r="J323" s="75"/>
      <c r="K323" s="75"/>
      <c r="L323" s="75"/>
      <c r="M323" s="75"/>
      <c r="N323" s="75"/>
      <c r="O323" s="75"/>
    </row>
    <row r="324" spans="2:15">
      <c r="B324" s="71" t="str">
        <f>IF('2. HIC'!$C323="","",'2. HIC'!$C323)</f>
        <v/>
      </c>
      <c r="C324" s="72" t="str">
        <f>IF('2. HIC'!$D323="","",'2. HIC'!$D323)</f>
        <v/>
      </c>
      <c r="D324" s="73" t="str">
        <f>IF(AND($B324="",$C324=""),"",IF(OR('3. Design Risk Assessment'!$M323="No",'2. HIC'!$E323="N"),"No","Yes"))</f>
        <v/>
      </c>
      <c r="E324" s="74"/>
      <c r="F324" s="75"/>
      <c r="G324" s="75"/>
      <c r="H324" s="75"/>
      <c r="I324" s="75"/>
      <c r="J324" s="75"/>
      <c r="K324" s="75"/>
      <c r="L324" s="75"/>
      <c r="M324" s="75"/>
      <c r="N324" s="75"/>
      <c r="O324" s="75"/>
    </row>
    <row r="325" spans="2:15">
      <c r="B325" s="71" t="str">
        <f>IF('2. HIC'!$C324="","",'2. HIC'!$C324)</f>
        <v/>
      </c>
      <c r="C325" s="72" t="str">
        <f>IF('2. HIC'!$D324="","",'2. HIC'!$D324)</f>
        <v/>
      </c>
      <c r="D325" s="73" t="str">
        <f>IF(AND($B325="",$C325=""),"",IF(OR('3. Design Risk Assessment'!$M324="No",'2. HIC'!$E324="N"),"No","Yes"))</f>
        <v/>
      </c>
      <c r="E325" s="74"/>
      <c r="F325" s="75"/>
      <c r="G325" s="75"/>
      <c r="H325" s="75"/>
      <c r="I325" s="75"/>
      <c r="J325" s="75"/>
      <c r="K325" s="75"/>
      <c r="L325" s="75"/>
      <c r="M325" s="75"/>
      <c r="N325" s="75"/>
      <c r="O325" s="75"/>
    </row>
    <row r="326" spans="2:15">
      <c r="B326" s="71" t="str">
        <f>IF('2. HIC'!$C325="","",'2. HIC'!$C325)</f>
        <v/>
      </c>
      <c r="C326" s="72" t="str">
        <f>IF('2. HIC'!$D325="","",'2. HIC'!$D325)</f>
        <v/>
      </c>
      <c r="D326" s="73" t="str">
        <f>IF(AND($B326="",$C326=""),"",IF(OR('3. Design Risk Assessment'!$M325="No",'2. HIC'!$E325="N"),"No","Yes"))</f>
        <v/>
      </c>
      <c r="E326" s="74"/>
      <c r="F326" s="75"/>
      <c r="G326" s="75"/>
      <c r="H326" s="75"/>
      <c r="I326" s="75"/>
      <c r="J326" s="75"/>
      <c r="K326" s="75"/>
      <c r="L326" s="75"/>
      <c r="M326" s="75"/>
      <c r="N326" s="75"/>
      <c r="O326" s="75"/>
    </row>
    <row r="327" spans="2:15">
      <c r="B327" s="71" t="str">
        <f>IF('2. HIC'!$C326="","",'2. HIC'!$C326)</f>
        <v/>
      </c>
      <c r="C327" s="72" t="str">
        <f>IF('2. HIC'!$D326="","",'2. HIC'!$D326)</f>
        <v/>
      </c>
      <c r="D327" s="73" t="str">
        <f>IF(AND($B327="",$C327=""),"",IF(OR('3. Design Risk Assessment'!$M326="No",'2. HIC'!$E326="N"),"No","Yes"))</f>
        <v/>
      </c>
      <c r="E327" s="74"/>
      <c r="F327" s="75"/>
      <c r="G327" s="75"/>
      <c r="H327" s="75"/>
      <c r="I327" s="75"/>
      <c r="J327" s="75"/>
      <c r="K327" s="75"/>
      <c r="L327" s="75"/>
      <c r="M327" s="75"/>
      <c r="N327" s="75"/>
      <c r="O327" s="75"/>
    </row>
    <row r="328" spans="2:15">
      <c r="B328" s="71" t="str">
        <f>IF('2. HIC'!$C327="","",'2. HIC'!$C327)</f>
        <v/>
      </c>
      <c r="C328" s="72" t="str">
        <f>IF('2. HIC'!$D327="","",'2. HIC'!$D327)</f>
        <v/>
      </c>
      <c r="D328" s="73" t="str">
        <f>IF(AND($B328="",$C328=""),"",IF(OR('3. Design Risk Assessment'!$M327="No",'2. HIC'!$E327="N"),"No","Yes"))</f>
        <v/>
      </c>
      <c r="E328" s="74"/>
      <c r="F328" s="75"/>
      <c r="G328" s="75"/>
      <c r="H328" s="75"/>
      <c r="I328" s="75"/>
      <c r="J328" s="75"/>
      <c r="K328" s="75"/>
      <c r="L328" s="75"/>
      <c r="M328" s="75"/>
      <c r="N328" s="75"/>
      <c r="O328" s="75"/>
    </row>
    <row r="329" spans="2:15">
      <c r="B329" s="71" t="str">
        <f>IF('2. HIC'!$C328="","",'2. HIC'!$C328)</f>
        <v/>
      </c>
      <c r="C329" s="72" t="str">
        <f>IF('2. HIC'!$D328="","",'2. HIC'!$D328)</f>
        <v/>
      </c>
      <c r="D329" s="73" t="str">
        <f>IF(AND($B329="",$C329=""),"",IF(OR('3. Design Risk Assessment'!$M328="No",'2. HIC'!$E328="N"),"No","Yes"))</f>
        <v/>
      </c>
      <c r="E329" s="74"/>
      <c r="F329" s="75"/>
      <c r="G329" s="75"/>
      <c r="H329" s="75"/>
      <c r="I329" s="75"/>
      <c r="J329" s="75"/>
      <c r="K329" s="75"/>
      <c r="L329" s="75"/>
      <c r="M329" s="75"/>
      <c r="N329" s="75"/>
      <c r="O329" s="75"/>
    </row>
    <row r="330" spans="2:15">
      <c r="B330" s="71" t="str">
        <f>IF('2. HIC'!$C329="","",'2. HIC'!$C329)</f>
        <v/>
      </c>
      <c r="C330" s="72" t="str">
        <f>IF('2. HIC'!$D329="","",'2. HIC'!$D329)</f>
        <v/>
      </c>
      <c r="D330" s="73" t="str">
        <f>IF(AND($B330="",$C330=""),"",IF(OR('3. Design Risk Assessment'!$M329="No",'2. HIC'!$E329="N"),"No","Yes"))</f>
        <v/>
      </c>
      <c r="E330" s="74"/>
      <c r="F330" s="75"/>
      <c r="G330" s="75"/>
      <c r="H330" s="75"/>
      <c r="I330" s="75"/>
      <c r="J330" s="75"/>
      <c r="K330" s="75"/>
      <c r="L330" s="75"/>
      <c r="M330" s="75"/>
      <c r="N330" s="75"/>
      <c r="O330" s="75"/>
    </row>
    <row r="331" spans="2:15">
      <c r="B331" s="71" t="str">
        <f>IF('2. HIC'!$C330="","",'2. HIC'!$C330)</f>
        <v/>
      </c>
      <c r="C331" s="72" t="str">
        <f>IF('2. HIC'!$D330="","",'2. HIC'!$D330)</f>
        <v/>
      </c>
      <c r="D331" s="73" t="str">
        <f>IF(AND($B331="",$C331=""),"",IF(OR('3. Design Risk Assessment'!$M330="No",'2. HIC'!$E330="N"),"No","Yes"))</f>
        <v/>
      </c>
      <c r="E331" s="74"/>
      <c r="F331" s="75"/>
      <c r="G331" s="75"/>
      <c r="H331" s="75"/>
      <c r="I331" s="75"/>
      <c r="J331" s="75"/>
      <c r="K331" s="75"/>
      <c r="L331" s="75"/>
      <c r="M331" s="75"/>
      <c r="N331" s="75"/>
      <c r="O331" s="75"/>
    </row>
    <row r="332" spans="2:15">
      <c r="B332" s="71" t="str">
        <f>IF('2. HIC'!$C331="","",'2. HIC'!$C331)</f>
        <v/>
      </c>
      <c r="C332" s="72" t="str">
        <f>IF('2. HIC'!$D331="","",'2. HIC'!$D331)</f>
        <v/>
      </c>
      <c r="D332" s="73" t="str">
        <f>IF(AND($B332="",$C332=""),"",IF(OR('3. Design Risk Assessment'!$M331="No",'2. HIC'!$E331="N"),"No","Yes"))</f>
        <v/>
      </c>
      <c r="E332" s="74"/>
      <c r="F332" s="75"/>
      <c r="G332" s="75"/>
      <c r="H332" s="75"/>
      <c r="I332" s="75"/>
      <c r="J332" s="75"/>
      <c r="K332" s="75"/>
      <c r="L332" s="75"/>
      <c r="M332" s="75"/>
      <c r="N332" s="75"/>
      <c r="O332" s="75"/>
    </row>
    <row r="333" spans="2:15">
      <c r="B333" s="71" t="str">
        <f>IF('2. HIC'!$C332="","",'2. HIC'!$C332)</f>
        <v/>
      </c>
      <c r="C333" s="72" t="str">
        <f>IF('2. HIC'!$D332="","",'2. HIC'!$D332)</f>
        <v/>
      </c>
      <c r="D333" s="73" t="str">
        <f>IF(AND($B333="",$C333=""),"",IF(OR('3. Design Risk Assessment'!$M332="No",'2. HIC'!$E332="N"),"No","Yes"))</f>
        <v/>
      </c>
      <c r="E333" s="74"/>
      <c r="F333" s="75"/>
      <c r="G333" s="75"/>
      <c r="H333" s="75"/>
      <c r="I333" s="75"/>
      <c r="J333" s="75"/>
      <c r="K333" s="75"/>
      <c r="L333" s="75"/>
      <c r="M333" s="75"/>
      <c r="N333" s="75"/>
      <c r="O333" s="75"/>
    </row>
    <row r="334" spans="2:15">
      <c r="B334" s="71" t="str">
        <f>IF('2. HIC'!$C333="","",'2. HIC'!$C333)</f>
        <v/>
      </c>
      <c r="C334" s="72" t="str">
        <f>IF('2. HIC'!$D333="","",'2. HIC'!$D333)</f>
        <v/>
      </c>
      <c r="D334" s="73" t="str">
        <f>IF(AND($B334="",$C334=""),"",IF(OR('3. Design Risk Assessment'!$M333="No",'2. HIC'!$E333="N"),"No","Yes"))</f>
        <v/>
      </c>
      <c r="E334" s="74"/>
      <c r="F334" s="75"/>
      <c r="G334" s="75"/>
      <c r="H334" s="75"/>
      <c r="I334" s="75"/>
      <c r="J334" s="75"/>
      <c r="K334" s="75"/>
      <c r="L334" s="75"/>
      <c r="M334" s="75"/>
      <c r="N334" s="75"/>
      <c r="O334" s="75"/>
    </row>
    <row r="335" spans="2:15">
      <c r="B335" s="71" t="str">
        <f>IF('2. HIC'!$C334="","",'2. HIC'!$C334)</f>
        <v/>
      </c>
      <c r="C335" s="72" t="str">
        <f>IF('2. HIC'!$D334="","",'2. HIC'!$D334)</f>
        <v/>
      </c>
      <c r="D335" s="73" t="str">
        <f>IF(AND($B335="",$C335=""),"",IF(OR('3. Design Risk Assessment'!$M334="No",'2. HIC'!$E334="N"),"No","Yes"))</f>
        <v/>
      </c>
      <c r="E335" s="74"/>
      <c r="F335" s="75"/>
      <c r="G335" s="75"/>
      <c r="H335" s="75"/>
      <c r="I335" s="75"/>
      <c r="J335" s="75"/>
      <c r="K335" s="75"/>
      <c r="L335" s="75"/>
      <c r="M335" s="75"/>
      <c r="N335" s="75"/>
      <c r="O335" s="75"/>
    </row>
    <row r="336" spans="2:15">
      <c r="B336" s="71" t="str">
        <f>IF('2. HIC'!$C335="","",'2. HIC'!$C335)</f>
        <v/>
      </c>
      <c r="C336" s="72" t="str">
        <f>IF('2. HIC'!$D335="","",'2. HIC'!$D335)</f>
        <v/>
      </c>
      <c r="D336" s="73" t="str">
        <f>IF(AND($B336="",$C336=""),"",IF(OR('3. Design Risk Assessment'!$M335="No",'2. HIC'!$E335="N"),"No","Yes"))</f>
        <v/>
      </c>
      <c r="E336" s="74"/>
      <c r="F336" s="75"/>
      <c r="G336" s="75"/>
      <c r="H336" s="75"/>
      <c r="I336" s="75"/>
      <c r="J336" s="75"/>
      <c r="K336" s="75"/>
      <c r="L336" s="75"/>
      <c r="M336" s="75"/>
      <c r="N336" s="75"/>
      <c r="O336" s="75"/>
    </row>
    <row r="337" spans="2:15">
      <c r="B337" s="71" t="str">
        <f>IF('2. HIC'!$C336="","",'2. HIC'!$C336)</f>
        <v/>
      </c>
      <c r="C337" s="72" t="str">
        <f>IF('2. HIC'!$D336="","",'2. HIC'!$D336)</f>
        <v/>
      </c>
      <c r="D337" s="73" t="str">
        <f>IF(AND($B337="",$C337=""),"",IF(OR('3. Design Risk Assessment'!$M336="No",'2. HIC'!$E336="N"),"No","Yes"))</f>
        <v/>
      </c>
      <c r="E337" s="74"/>
      <c r="F337" s="75"/>
      <c r="G337" s="75"/>
      <c r="H337" s="75"/>
      <c r="I337" s="75"/>
      <c r="J337" s="75"/>
      <c r="K337" s="75"/>
      <c r="L337" s="75"/>
      <c r="M337" s="75"/>
      <c r="N337" s="75"/>
      <c r="O337" s="75"/>
    </row>
    <row r="338" spans="2:15">
      <c r="B338" s="71" t="str">
        <f>IF('2. HIC'!$C337="","",'2. HIC'!$C337)</f>
        <v/>
      </c>
      <c r="C338" s="72" t="str">
        <f>IF('2. HIC'!$D337="","",'2. HIC'!$D337)</f>
        <v/>
      </c>
      <c r="D338" s="73" t="str">
        <f>IF(AND($B338="",$C338=""),"",IF(OR('3. Design Risk Assessment'!$M337="No",'2. HIC'!$E337="N"),"No","Yes"))</f>
        <v/>
      </c>
      <c r="E338" s="74"/>
      <c r="F338" s="75"/>
      <c r="G338" s="75"/>
      <c r="H338" s="75"/>
      <c r="I338" s="75"/>
      <c r="J338" s="75"/>
      <c r="K338" s="75"/>
      <c r="L338" s="75"/>
      <c r="M338" s="75"/>
      <c r="N338" s="75"/>
      <c r="O338" s="75"/>
    </row>
    <row r="339" spans="2:15">
      <c r="B339" s="71" t="str">
        <f>IF('2. HIC'!$C338="","",'2. HIC'!$C338)</f>
        <v/>
      </c>
      <c r="C339" s="72" t="str">
        <f>IF('2. HIC'!$D338="","",'2. HIC'!$D338)</f>
        <v/>
      </c>
      <c r="D339" s="73" t="str">
        <f>IF(AND($B339="",$C339=""),"",IF(OR('3. Design Risk Assessment'!$M338="No",'2. HIC'!$E338="N"),"No","Yes"))</f>
        <v/>
      </c>
      <c r="E339" s="74"/>
      <c r="F339" s="75"/>
      <c r="G339" s="75"/>
      <c r="H339" s="75"/>
      <c r="I339" s="75"/>
      <c r="J339" s="75"/>
      <c r="K339" s="75"/>
      <c r="L339" s="75"/>
      <c r="M339" s="75"/>
      <c r="N339" s="75"/>
      <c r="O339" s="75"/>
    </row>
    <row r="340" spans="2:15">
      <c r="B340" s="71" t="str">
        <f>IF('2. HIC'!$C339="","",'2. HIC'!$C339)</f>
        <v/>
      </c>
      <c r="C340" s="72" t="str">
        <f>IF('2. HIC'!$D339="","",'2. HIC'!$D339)</f>
        <v/>
      </c>
      <c r="D340" s="73" t="str">
        <f>IF(AND($B340="",$C340=""),"",IF(OR('3. Design Risk Assessment'!$M339="No",'2. HIC'!$E339="N"),"No","Yes"))</f>
        <v/>
      </c>
      <c r="E340" s="74"/>
      <c r="F340" s="75"/>
      <c r="G340" s="75"/>
      <c r="H340" s="75"/>
      <c r="I340" s="75"/>
      <c r="J340" s="75"/>
      <c r="K340" s="75"/>
      <c r="L340" s="75"/>
      <c r="M340" s="75"/>
      <c r="N340" s="75"/>
      <c r="O340" s="75"/>
    </row>
    <row r="341" spans="2:15">
      <c r="B341" s="71" t="str">
        <f>IF('2. HIC'!$C340="","",'2. HIC'!$C340)</f>
        <v/>
      </c>
      <c r="C341" s="72" t="str">
        <f>IF('2. HIC'!$D340="","",'2. HIC'!$D340)</f>
        <v/>
      </c>
      <c r="D341" s="73" t="str">
        <f>IF(AND($B341="",$C341=""),"",IF(OR('3. Design Risk Assessment'!$M340="No",'2. HIC'!$E340="N"),"No","Yes"))</f>
        <v/>
      </c>
      <c r="E341" s="74"/>
      <c r="F341" s="75"/>
      <c r="G341" s="75"/>
      <c r="H341" s="75"/>
      <c r="I341" s="75"/>
      <c r="J341" s="75"/>
      <c r="K341" s="75"/>
      <c r="L341" s="75"/>
      <c r="M341" s="75"/>
      <c r="N341" s="75"/>
      <c r="O341" s="75"/>
    </row>
    <row r="342" spans="2:15">
      <c r="B342" s="71" t="str">
        <f>IF('2. HIC'!$C341="","",'2. HIC'!$C341)</f>
        <v/>
      </c>
      <c r="C342" s="72" t="str">
        <f>IF('2. HIC'!$D341="","",'2. HIC'!$D341)</f>
        <v/>
      </c>
      <c r="D342" s="73" t="str">
        <f>IF(AND($B342="",$C342=""),"",IF(OR('3. Design Risk Assessment'!$M341="No",'2. HIC'!$E341="N"),"No","Yes"))</f>
        <v/>
      </c>
      <c r="E342" s="74"/>
      <c r="F342" s="75"/>
      <c r="G342" s="75"/>
      <c r="H342" s="75"/>
      <c r="I342" s="75"/>
      <c r="J342" s="75"/>
      <c r="K342" s="75"/>
      <c r="L342" s="75"/>
      <c r="M342" s="75"/>
      <c r="N342" s="75"/>
      <c r="O342" s="75"/>
    </row>
    <row r="343" spans="2:15">
      <c r="B343" s="71" t="str">
        <f>IF('2. HIC'!$C342="","",'2. HIC'!$C342)</f>
        <v/>
      </c>
      <c r="C343" s="72" t="str">
        <f>IF('2. HIC'!$D342="","",'2. HIC'!$D342)</f>
        <v/>
      </c>
      <c r="D343" s="73" t="str">
        <f>IF(AND($B343="",$C343=""),"",IF(OR('3. Design Risk Assessment'!$M342="No",'2. HIC'!$E342="N"),"No","Yes"))</f>
        <v/>
      </c>
      <c r="E343" s="74"/>
      <c r="F343" s="75"/>
      <c r="G343" s="75"/>
      <c r="H343" s="75"/>
      <c r="I343" s="75"/>
      <c r="J343" s="75"/>
      <c r="K343" s="75"/>
      <c r="L343" s="75"/>
      <c r="M343" s="75"/>
      <c r="N343" s="75"/>
      <c r="O343" s="75"/>
    </row>
    <row r="344" spans="2:15">
      <c r="B344" s="71" t="str">
        <f>IF('2. HIC'!$C343="","",'2. HIC'!$C343)</f>
        <v/>
      </c>
      <c r="C344" s="72" t="str">
        <f>IF('2. HIC'!$D343="","",'2. HIC'!$D343)</f>
        <v/>
      </c>
      <c r="D344" s="73" t="str">
        <f>IF(AND($B344="",$C344=""),"",IF(OR('3. Design Risk Assessment'!$M343="No",'2. HIC'!$E343="N"),"No","Yes"))</f>
        <v/>
      </c>
      <c r="E344" s="74"/>
      <c r="F344" s="75"/>
      <c r="G344" s="75"/>
      <c r="H344" s="75"/>
      <c r="I344" s="75"/>
      <c r="J344" s="75"/>
      <c r="K344" s="75"/>
      <c r="L344" s="75"/>
      <c r="M344" s="75"/>
      <c r="N344" s="75"/>
      <c r="O344" s="75"/>
    </row>
    <row r="345" spans="2:15">
      <c r="B345" s="71" t="str">
        <f>IF('2. HIC'!$C344="","",'2. HIC'!$C344)</f>
        <v/>
      </c>
      <c r="C345" s="72" t="str">
        <f>IF('2. HIC'!$D344="","",'2. HIC'!$D344)</f>
        <v/>
      </c>
      <c r="D345" s="73" t="str">
        <f>IF(AND($B345="",$C345=""),"",IF(OR('3. Design Risk Assessment'!$M344="No",'2. HIC'!$E344="N"),"No","Yes"))</f>
        <v/>
      </c>
      <c r="E345" s="74"/>
      <c r="F345" s="75"/>
      <c r="G345" s="75"/>
      <c r="H345" s="75"/>
      <c r="I345" s="75"/>
      <c r="J345" s="75"/>
      <c r="K345" s="75"/>
      <c r="L345" s="75"/>
      <c r="M345" s="75"/>
      <c r="N345" s="75"/>
      <c r="O345" s="75"/>
    </row>
    <row r="346" spans="2:15">
      <c r="B346" s="71" t="str">
        <f>IF('2. HIC'!$C345="","",'2. HIC'!$C345)</f>
        <v/>
      </c>
      <c r="C346" s="72" t="str">
        <f>IF('2. HIC'!$D345="","",'2. HIC'!$D345)</f>
        <v/>
      </c>
      <c r="D346" s="73" t="str">
        <f>IF(AND($B346="",$C346=""),"",IF(OR('3. Design Risk Assessment'!$M345="No",'2. HIC'!$E345="N"),"No","Yes"))</f>
        <v/>
      </c>
      <c r="E346" s="74"/>
      <c r="F346" s="75"/>
      <c r="G346" s="75"/>
      <c r="H346" s="75"/>
      <c r="I346" s="75"/>
      <c r="J346" s="75"/>
      <c r="K346" s="75"/>
      <c r="L346" s="75"/>
      <c r="M346" s="75"/>
      <c r="N346" s="75"/>
      <c r="O346" s="75"/>
    </row>
    <row r="347" spans="2:15">
      <c r="B347" s="71" t="str">
        <f>IF('2. HIC'!$C346="","",'2. HIC'!$C346)</f>
        <v/>
      </c>
      <c r="C347" s="72" t="str">
        <f>IF('2. HIC'!$D346="","",'2. HIC'!$D346)</f>
        <v/>
      </c>
      <c r="D347" s="73" t="str">
        <f>IF(AND($B347="",$C347=""),"",IF(OR('3. Design Risk Assessment'!$M346="No",'2. HIC'!$E346="N"),"No","Yes"))</f>
        <v/>
      </c>
      <c r="E347" s="74"/>
      <c r="F347" s="75"/>
      <c r="G347" s="75"/>
      <c r="H347" s="75"/>
      <c r="I347" s="75"/>
      <c r="J347" s="75"/>
      <c r="K347" s="75"/>
      <c r="L347" s="75"/>
      <c r="M347" s="75"/>
      <c r="N347" s="75"/>
      <c r="O347" s="75"/>
    </row>
    <row r="348" spans="2:15">
      <c r="B348" s="71" t="str">
        <f>IF('2. HIC'!$C347="","",'2. HIC'!$C347)</f>
        <v/>
      </c>
      <c r="C348" s="72" t="str">
        <f>IF('2. HIC'!$D347="","",'2. HIC'!$D347)</f>
        <v/>
      </c>
      <c r="D348" s="73" t="str">
        <f>IF(AND($B348="",$C348=""),"",IF(OR('3. Design Risk Assessment'!$M347="No",'2. HIC'!$E347="N"),"No","Yes"))</f>
        <v/>
      </c>
      <c r="E348" s="74"/>
      <c r="F348" s="75"/>
      <c r="G348" s="75"/>
      <c r="H348" s="75"/>
      <c r="I348" s="75"/>
      <c r="J348" s="75"/>
      <c r="K348" s="75"/>
      <c r="L348" s="75"/>
      <c r="M348" s="75"/>
      <c r="N348" s="75"/>
      <c r="O348" s="75"/>
    </row>
    <row r="349" spans="2:15">
      <c r="B349" s="71" t="str">
        <f>IF('2. HIC'!$C348="","",'2. HIC'!$C348)</f>
        <v/>
      </c>
      <c r="C349" s="72" t="str">
        <f>IF('2. HIC'!$D348="","",'2. HIC'!$D348)</f>
        <v/>
      </c>
      <c r="D349" s="73" t="str">
        <f>IF(AND($B349="",$C349=""),"",IF(OR('3. Design Risk Assessment'!$M348="No",'2. HIC'!$E348="N"),"No","Yes"))</f>
        <v/>
      </c>
      <c r="E349" s="74"/>
      <c r="F349" s="75"/>
      <c r="G349" s="75"/>
      <c r="H349" s="75"/>
      <c r="I349" s="75"/>
      <c r="J349" s="75"/>
      <c r="K349" s="75"/>
      <c r="L349" s="75"/>
      <c r="M349" s="75"/>
      <c r="N349" s="75"/>
      <c r="O349" s="75"/>
    </row>
    <row r="350" spans="2:15">
      <c r="B350" s="71" t="str">
        <f>IF('2. HIC'!$C349="","",'2. HIC'!$C349)</f>
        <v/>
      </c>
      <c r="C350" s="72" t="str">
        <f>IF('2. HIC'!$D349="","",'2. HIC'!$D349)</f>
        <v/>
      </c>
      <c r="D350" s="73" t="str">
        <f>IF(AND($B350="",$C350=""),"",IF(OR('3. Design Risk Assessment'!$M349="No",'2. HIC'!$E349="N"),"No","Yes"))</f>
        <v/>
      </c>
      <c r="E350" s="74"/>
      <c r="F350" s="75"/>
      <c r="G350" s="75"/>
      <c r="H350" s="75"/>
      <c r="I350" s="75"/>
      <c r="J350" s="75"/>
      <c r="K350" s="75"/>
      <c r="L350" s="75"/>
      <c r="M350" s="75"/>
      <c r="N350" s="75"/>
      <c r="O350" s="75"/>
    </row>
    <row r="351" spans="2:15">
      <c r="B351" s="71" t="str">
        <f>IF('2. HIC'!$C350="","",'2. HIC'!$C350)</f>
        <v/>
      </c>
      <c r="C351" s="72" t="str">
        <f>IF('2. HIC'!$D350="","",'2. HIC'!$D350)</f>
        <v/>
      </c>
      <c r="D351" s="73" t="str">
        <f>IF(AND($B351="",$C351=""),"",IF(OR('3. Design Risk Assessment'!$M350="No",'2. HIC'!$E350="N"),"No","Yes"))</f>
        <v/>
      </c>
      <c r="E351" s="74"/>
      <c r="F351" s="75"/>
      <c r="G351" s="75"/>
      <c r="H351" s="75"/>
      <c r="I351" s="75"/>
      <c r="J351" s="75"/>
      <c r="K351" s="75"/>
      <c r="L351" s="75"/>
      <c r="M351" s="75"/>
      <c r="N351" s="75"/>
      <c r="O351" s="75"/>
    </row>
    <row r="352" spans="2:15">
      <c r="B352" s="71" t="str">
        <f>IF('2. HIC'!$C351="","",'2. HIC'!$C351)</f>
        <v/>
      </c>
      <c r="C352" s="72" t="str">
        <f>IF('2. HIC'!$D351="","",'2. HIC'!$D351)</f>
        <v/>
      </c>
      <c r="D352" s="73" t="str">
        <f>IF(AND($B352="",$C352=""),"",IF(OR('3. Design Risk Assessment'!$M351="No",'2. HIC'!$E351="N"),"No","Yes"))</f>
        <v/>
      </c>
      <c r="E352" s="74"/>
      <c r="F352" s="75"/>
      <c r="G352" s="75"/>
      <c r="H352" s="75"/>
      <c r="I352" s="75"/>
      <c r="J352" s="75"/>
      <c r="K352" s="75"/>
      <c r="L352" s="75"/>
      <c r="M352" s="75"/>
      <c r="N352" s="75"/>
      <c r="O352" s="75"/>
    </row>
    <row r="353" spans="2:15">
      <c r="B353" s="71" t="str">
        <f>IF('2. HIC'!$C352="","",'2. HIC'!$C352)</f>
        <v/>
      </c>
      <c r="C353" s="72" t="str">
        <f>IF('2. HIC'!$D352="","",'2. HIC'!$D352)</f>
        <v/>
      </c>
      <c r="D353" s="73" t="str">
        <f>IF(AND($B353="",$C353=""),"",IF(OR('3. Design Risk Assessment'!$M352="No",'2. HIC'!$E352="N"),"No","Yes"))</f>
        <v/>
      </c>
      <c r="E353" s="74"/>
      <c r="F353" s="75"/>
      <c r="G353" s="75"/>
      <c r="H353" s="75"/>
      <c r="I353" s="75"/>
      <c r="J353" s="75"/>
      <c r="K353" s="75"/>
      <c r="L353" s="75"/>
      <c r="M353" s="75"/>
      <c r="N353" s="75"/>
      <c r="O353" s="75"/>
    </row>
    <row r="354" spans="2:15">
      <c r="B354" s="71" t="str">
        <f>IF('2. HIC'!$C353="","",'2. HIC'!$C353)</f>
        <v/>
      </c>
      <c r="C354" s="72" t="str">
        <f>IF('2. HIC'!$D353="","",'2. HIC'!$D353)</f>
        <v/>
      </c>
      <c r="D354" s="73" t="str">
        <f>IF(AND($B354="",$C354=""),"",IF(OR('3. Design Risk Assessment'!$M353="No",'2. HIC'!$E353="N"),"No","Yes"))</f>
        <v/>
      </c>
      <c r="E354" s="74"/>
      <c r="F354" s="75"/>
      <c r="G354" s="75"/>
      <c r="H354" s="75"/>
      <c r="I354" s="75"/>
      <c r="J354" s="75"/>
      <c r="K354" s="75"/>
      <c r="L354" s="75"/>
      <c r="M354" s="75"/>
      <c r="N354" s="75"/>
      <c r="O354" s="75"/>
    </row>
    <row r="355" spans="2:15">
      <c r="B355" s="71" t="str">
        <f>IF('2. HIC'!$C354="","",'2. HIC'!$C354)</f>
        <v/>
      </c>
      <c r="C355" s="72" t="str">
        <f>IF('2. HIC'!$D354="","",'2. HIC'!$D354)</f>
        <v/>
      </c>
      <c r="D355" s="73" t="str">
        <f>IF(AND($B355="",$C355=""),"",IF(OR('3. Design Risk Assessment'!$M354="No",'2. HIC'!$E354="N"),"No","Yes"))</f>
        <v/>
      </c>
      <c r="E355" s="74"/>
      <c r="F355" s="75"/>
      <c r="G355" s="75"/>
      <c r="H355" s="75"/>
      <c r="I355" s="75"/>
      <c r="J355" s="75"/>
      <c r="K355" s="75"/>
      <c r="L355" s="75"/>
      <c r="M355" s="75"/>
      <c r="N355" s="75"/>
      <c r="O355" s="75"/>
    </row>
    <row r="356" spans="2:15">
      <c r="B356" s="71" t="str">
        <f>IF('2. HIC'!$C355="","",'2. HIC'!$C355)</f>
        <v/>
      </c>
      <c r="C356" s="72" t="str">
        <f>IF('2. HIC'!$D355="","",'2. HIC'!$D355)</f>
        <v/>
      </c>
      <c r="D356" s="73" t="str">
        <f>IF(AND($B356="",$C356=""),"",IF(OR('3. Design Risk Assessment'!$M355="No",'2. HIC'!$E355="N"),"No","Yes"))</f>
        <v/>
      </c>
      <c r="E356" s="74"/>
      <c r="F356" s="75"/>
      <c r="G356" s="75"/>
      <c r="H356" s="75"/>
      <c r="I356" s="75"/>
      <c r="J356" s="75"/>
      <c r="K356" s="75"/>
      <c r="L356" s="75"/>
      <c r="M356" s="75"/>
      <c r="N356" s="75"/>
      <c r="O356" s="75"/>
    </row>
    <row r="357" spans="2:15">
      <c r="B357" s="71" t="str">
        <f>IF('2. HIC'!$C356="","",'2. HIC'!$C356)</f>
        <v/>
      </c>
      <c r="C357" s="72" t="str">
        <f>IF('2. HIC'!$D356="","",'2. HIC'!$D356)</f>
        <v/>
      </c>
      <c r="D357" s="73" t="str">
        <f>IF(AND($B357="",$C357=""),"",IF(OR('3. Design Risk Assessment'!$M356="No",'2. HIC'!$E356="N"),"No","Yes"))</f>
        <v/>
      </c>
      <c r="E357" s="74"/>
      <c r="F357" s="75"/>
      <c r="G357" s="75"/>
      <c r="H357" s="75"/>
      <c r="I357" s="75"/>
      <c r="J357" s="75"/>
      <c r="K357" s="75"/>
      <c r="L357" s="75"/>
      <c r="M357" s="75"/>
      <c r="N357" s="75"/>
      <c r="O357" s="75"/>
    </row>
    <row r="358" spans="2:15">
      <c r="B358" s="71" t="str">
        <f>IF('2. HIC'!$C357="","",'2. HIC'!$C357)</f>
        <v/>
      </c>
      <c r="C358" s="72" t="str">
        <f>IF('2. HIC'!$D357="","",'2. HIC'!$D357)</f>
        <v/>
      </c>
      <c r="D358" s="73" t="str">
        <f>IF(AND($B358="",$C358=""),"",IF(OR('3. Design Risk Assessment'!$M357="No",'2. HIC'!$E357="N"),"No","Yes"))</f>
        <v/>
      </c>
      <c r="E358" s="74"/>
      <c r="F358" s="75"/>
      <c r="G358" s="75"/>
      <c r="H358" s="75"/>
      <c r="I358" s="75"/>
      <c r="J358" s="75"/>
      <c r="K358" s="75"/>
      <c r="L358" s="75"/>
      <c r="M358" s="75"/>
      <c r="N358" s="75"/>
      <c r="O358" s="75"/>
    </row>
    <row r="359" spans="2:15">
      <c r="B359" s="71" t="str">
        <f>IF('2. HIC'!$C358="","",'2. HIC'!$C358)</f>
        <v/>
      </c>
      <c r="C359" s="72" t="str">
        <f>IF('2. HIC'!$D358="","",'2. HIC'!$D358)</f>
        <v/>
      </c>
      <c r="D359" s="73" t="str">
        <f>IF(AND($B359="",$C359=""),"",IF(OR('3. Design Risk Assessment'!$M358="No",'2. HIC'!$E358="N"),"No","Yes"))</f>
        <v/>
      </c>
      <c r="E359" s="74"/>
      <c r="F359" s="75"/>
      <c r="G359" s="75"/>
      <c r="H359" s="75"/>
      <c r="I359" s="75"/>
      <c r="J359" s="75"/>
      <c r="K359" s="75"/>
      <c r="L359" s="75"/>
      <c r="M359" s="75"/>
      <c r="N359" s="75"/>
      <c r="O359" s="75"/>
    </row>
    <row r="360" spans="2:15">
      <c r="B360" s="71" t="str">
        <f>IF('2. HIC'!$C359="","",'2. HIC'!$C359)</f>
        <v/>
      </c>
      <c r="C360" s="72" t="str">
        <f>IF('2. HIC'!$D359="","",'2. HIC'!$D359)</f>
        <v/>
      </c>
      <c r="D360" s="73" t="str">
        <f>IF(AND($B360="",$C360=""),"",IF(OR('3. Design Risk Assessment'!$M359="No",'2. HIC'!$E359="N"),"No","Yes"))</f>
        <v/>
      </c>
      <c r="E360" s="74"/>
      <c r="F360" s="75"/>
      <c r="G360" s="75"/>
      <c r="H360" s="75"/>
      <c r="I360" s="75"/>
      <c r="J360" s="75"/>
      <c r="K360" s="75"/>
      <c r="L360" s="75"/>
      <c r="M360" s="75"/>
      <c r="N360" s="75"/>
      <c r="O360" s="75"/>
    </row>
    <row r="361" spans="2:15">
      <c r="B361" s="71" t="str">
        <f>IF('2. HIC'!$C360="","",'2. HIC'!$C360)</f>
        <v/>
      </c>
      <c r="C361" s="72" t="str">
        <f>IF('2. HIC'!$D360="","",'2. HIC'!$D360)</f>
        <v/>
      </c>
      <c r="D361" s="73" t="str">
        <f>IF(AND($B361="",$C361=""),"",IF(OR('3. Design Risk Assessment'!$M360="No",'2. HIC'!$E360="N"),"No","Yes"))</f>
        <v/>
      </c>
      <c r="E361" s="74"/>
      <c r="F361" s="75"/>
      <c r="G361" s="75"/>
      <c r="H361" s="75"/>
      <c r="I361" s="75"/>
      <c r="J361" s="75"/>
      <c r="K361" s="75"/>
      <c r="L361" s="75"/>
      <c r="M361" s="75"/>
      <c r="N361" s="75"/>
      <c r="O361" s="75"/>
    </row>
    <row r="362" spans="2:15">
      <c r="B362" s="71" t="str">
        <f>IF('2. HIC'!$C361="","",'2. HIC'!$C361)</f>
        <v/>
      </c>
      <c r="C362" s="72" t="str">
        <f>IF('2. HIC'!$D361="","",'2. HIC'!$D361)</f>
        <v/>
      </c>
      <c r="D362" s="73" t="str">
        <f>IF(AND($B362="",$C362=""),"",IF(OR('3. Design Risk Assessment'!$M361="No",'2. HIC'!$E361="N"),"No","Yes"))</f>
        <v/>
      </c>
      <c r="E362" s="74"/>
      <c r="F362" s="75"/>
      <c r="G362" s="75"/>
      <c r="H362" s="75"/>
      <c r="I362" s="75"/>
      <c r="J362" s="75"/>
      <c r="K362" s="75"/>
      <c r="L362" s="75"/>
      <c r="M362" s="75"/>
      <c r="N362" s="75"/>
      <c r="O362" s="75"/>
    </row>
    <row r="363" spans="2:15">
      <c r="B363" s="71" t="str">
        <f>IF('2. HIC'!$C362="","",'2. HIC'!$C362)</f>
        <v/>
      </c>
      <c r="C363" s="72" t="str">
        <f>IF('2. HIC'!$D362="","",'2. HIC'!$D362)</f>
        <v/>
      </c>
      <c r="D363" s="73" t="str">
        <f>IF(AND($B363="",$C363=""),"",IF(OR('3. Design Risk Assessment'!$M362="No",'2. HIC'!$E362="N"),"No","Yes"))</f>
        <v/>
      </c>
      <c r="E363" s="74"/>
      <c r="F363" s="75"/>
      <c r="G363" s="75"/>
      <c r="H363" s="75"/>
      <c r="I363" s="75"/>
      <c r="J363" s="75"/>
      <c r="K363" s="75"/>
      <c r="L363" s="75"/>
      <c r="M363" s="75"/>
      <c r="N363" s="75"/>
      <c r="O363" s="75"/>
    </row>
    <row r="364" spans="2:15">
      <c r="B364" s="71" t="str">
        <f>IF('2. HIC'!$C363="","",'2. HIC'!$C363)</f>
        <v/>
      </c>
      <c r="C364" s="72" t="str">
        <f>IF('2. HIC'!$D363="","",'2. HIC'!$D363)</f>
        <v/>
      </c>
      <c r="D364" s="73" t="str">
        <f>IF(AND($B364="",$C364=""),"",IF(OR('3. Design Risk Assessment'!$M363="No",'2. HIC'!$E363="N"),"No","Yes"))</f>
        <v/>
      </c>
      <c r="E364" s="74"/>
      <c r="F364" s="75"/>
      <c r="G364" s="75"/>
      <c r="H364" s="75"/>
      <c r="I364" s="75"/>
      <c r="J364" s="75"/>
      <c r="K364" s="75"/>
      <c r="L364" s="75"/>
      <c r="M364" s="75"/>
      <c r="N364" s="75"/>
      <c r="O364" s="75"/>
    </row>
    <row r="365" spans="2:15">
      <c r="B365" s="71" t="str">
        <f>IF('2. HIC'!$C364="","",'2. HIC'!$C364)</f>
        <v/>
      </c>
      <c r="C365" s="72" t="str">
        <f>IF('2. HIC'!$D364="","",'2. HIC'!$D364)</f>
        <v/>
      </c>
      <c r="D365" s="73" t="str">
        <f>IF(AND($B365="",$C365=""),"",IF(OR('3. Design Risk Assessment'!$M364="No",'2. HIC'!$E364="N"),"No","Yes"))</f>
        <v/>
      </c>
      <c r="E365" s="74"/>
      <c r="F365" s="75"/>
      <c r="G365" s="75"/>
      <c r="H365" s="75"/>
      <c r="I365" s="75"/>
      <c r="J365" s="75"/>
      <c r="K365" s="75"/>
      <c r="L365" s="75"/>
      <c r="M365" s="75"/>
      <c r="N365" s="75"/>
      <c r="O365" s="75"/>
    </row>
    <row r="366" spans="2:15">
      <c r="B366" s="71" t="str">
        <f>IF('2. HIC'!$C365="","",'2. HIC'!$C365)</f>
        <v/>
      </c>
      <c r="C366" s="72" t="str">
        <f>IF('2. HIC'!$D365="","",'2. HIC'!$D365)</f>
        <v/>
      </c>
      <c r="D366" s="73" t="str">
        <f>IF(AND($B366="",$C366=""),"",IF(OR('3. Design Risk Assessment'!$M365="No",'2. HIC'!$E365="N"),"No","Yes"))</f>
        <v/>
      </c>
      <c r="E366" s="74"/>
      <c r="F366" s="75"/>
      <c r="G366" s="75"/>
      <c r="H366" s="75"/>
      <c r="I366" s="75"/>
      <c r="J366" s="75"/>
      <c r="K366" s="75"/>
      <c r="L366" s="75"/>
      <c r="M366" s="75"/>
      <c r="N366" s="75"/>
      <c r="O366" s="75"/>
    </row>
    <row r="367" spans="2:15">
      <c r="B367" s="71" t="str">
        <f>IF('2. HIC'!$C366="","",'2. HIC'!$C366)</f>
        <v/>
      </c>
      <c r="C367" s="72" t="str">
        <f>IF('2. HIC'!$D366="","",'2. HIC'!$D366)</f>
        <v/>
      </c>
      <c r="D367" s="73" t="str">
        <f>IF(AND($B367="",$C367=""),"",IF(OR('3. Design Risk Assessment'!$M366="No",'2. HIC'!$E366="N"),"No","Yes"))</f>
        <v/>
      </c>
      <c r="E367" s="74"/>
      <c r="F367" s="75"/>
      <c r="G367" s="75"/>
      <c r="H367" s="75"/>
      <c r="I367" s="75"/>
      <c r="J367" s="75"/>
      <c r="K367" s="75"/>
      <c r="L367" s="75"/>
      <c r="M367" s="75"/>
      <c r="N367" s="75"/>
      <c r="O367" s="75"/>
    </row>
    <row r="368" spans="2:15">
      <c r="B368" s="71" t="str">
        <f>IF('2. HIC'!$C367="","",'2. HIC'!$C367)</f>
        <v/>
      </c>
      <c r="C368" s="72" t="str">
        <f>IF('2. HIC'!$D367="","",'2. HIC'!$D367)</f>
        <v/>
      </c>
      <c r="D368" s="73" t="str">
        <f>IF(AND($B368="",$C368=""),"",IF(OR('3. Design Risk Assessment'!$M367="No",'2. HIC'!$E367="N"),"No","Yes"))</f>
        <v/>
      </c>
      <c r="E368" s="74"/>
      <c r="F368" s="75"/>
      <c r="G368" s="75"/>
      <c r="H368" s="75"/>
      <c r="I368" s="75"/>
      <c r="J368" s="75"/>
      <c r="K368" s="75"/>
      <c r="L368" s="75"/>
      <c r="M368" s="75"/>
      <c r="N368" s="75"/>
      <c r="O368" s="75"/>
    </row>
    <row r="369" spans="2:15">
      <c r="B369" s="71" t="str">
        <f>IF('2. HIC'!$C368="","",'2. HIC'!$C368)</f>
        <v/>
      </c>
      <c r="C369" s="72" t="str">
        <f>IF('2. HIC'!$D368="","",'2. HIC'!$D368)</f>
        <v/>
      </c>
      <c r="D369" s="73" t="str">
        <f>IF(AND($B369="",$C369=""),"",IF(OR('3. Design Risk Assessment'!$M368="No",'2. HIC'!$E368="N"),"No","Yes"))</f>
        <v/>
      </c>
      <c r="E369" s="74"/>
      <c r="F369" s="75"/>
      <c r="G369" s="75"/>
      <c r="H369" s="75"/>
      <c r="I369" s="75"/>
      <c r="J369" s="75"/>
      <c r="K369" s="75"/>
      <c r="L369" s="75"/>
      <c r="M369" s="75"/>
      <c r="N369" s="75"/>
      <c r="O369" s="75"/>
    </row>
    <row r="370" spans="2:15">
      <c r="B370" s="71" t="str">
        <f>IF('2. HIC'!$C369="","",'2. HIC'!$C369)</f>
        <v/>
      </c>
      <c r="C370" s="72" t="str">
        <f>IF('2. HIC'!$D369="","",'2. HIC'!$D369)</f>
        <v/>
      </c>
      <c r="D370" s="73" t="str">
        <f>IF(AND($B370="",$C370=""),"",IF(OR('3. Design Risk Assessment'!$M369="No",'2. HIC'!$E369="N"),"No","Yes"))</f>
        <v/>
      </c>
      <c r="E370" s="74"/>
      <c r="F370" s="75"/>
      <c r="G370" s="75"/>
      <c r="H370" s="75"/>
      <c r="I370" s="75"/>
      <c r="J370" s="75"/>
      <c r="K370" s="75"/>
      <c r="L370" s="75"/>
      <c r="M370" s="75"/>
      <c r="N370" s="75"/>
      <c r="O370" s="75"/>
    </row>
    <row r="371" spans="2:15">
      <c r="B371" s="71" t="str">
        <f>IF('2. HIC'!$C370="","",'2. HIC'!$C370)</f>
        <v/>
      </c>
      <c r="C371" s="72" t="str">
        <f>IF('2. HIC'!$D370="","",'2. HIC'!$D370)</f>
        <v/>
      </c>
      <c r="D371" s="73" t="str">
        <f>IF(AND($B371="",$C371=""),"",IF(OR('3. Design Risk Assessment'!$M370="No",'2. HIC'!$E370="N"),"No","Yes"))</f>
        <v/>
      </c>
      <c r="E371" s="74"/>
      <c r="F371" s="75"/>
      <c r="G371" s="75"/>
      <c r="H371" s="75"/>
      <c r="I371" s="75"/>
      <c r="J371" s="75"/>
      <c r="K371" s="75"/>
      <c r="L371" s="75"/>
      <c r="M371" s="75"/>
      <c r="N371" s="75"/>
      <c r="O371" s="75"/>
    </row>
    <row r="372" spans="2:15">
      <c r="B372" s="71" t="str">
        <f>IF('2. HIC'!$C371="","",'2. HIC'!$C371)</f>
        <v/>
      </c>
      <c r="C372" s="72" t="str">
        <f>IF('2. HIC'!$D371="","",'2. HIC'!$D371)</f>
        <v/>
      </c>
      <c r="D372" s="73" t="str">
        <f>IF(AND($B372="",$C372=""),"",IF(OR('3. Design Risk Assessment'!$M371="No",'2. HIC'!$E371="N"),"No","Yes"))</f>
        <v/>
      </c>
      <c r="E372" s="74"/>
      <c r="F372" s="75"/>
      <c r="G372" s="75"/>
      <c r="H372" s="75"/>
      <c r="I372" s="75"/>
      <c r="J372" s="75"/>
      <c r="K372" s="75"/>
      <c r="L372" s="75"/>
      <c r="M372" s="75"/>
      <c r="N372" s="75"/>
      <c r="O372" s="75"/>
    </row>
    <row r="373" spans="2:15">
      <c r="B373" s="71" t="str">
        <f>IF('2. HIC'!$C372="","",'2. HIC'!$C372)</f>
        <v/>
      </c>
      <c r="C373" s="72" t="str">
        <f>IF('2. HIC'!$D372="","",'2. HIC'!$D372)</f>
        <v/>
      </c>
      <c r="D373" s="73" t="str">
        <f>IF(AND($B373="",$C373=""),"",IF(OR('3. Design Risk Assessment'!$M372="No",'2. HIC'!$E372="N"),"No","Yes"))</f>
        <v/>
      </c>
      <c r="E373" s="74"/>
      <c r="F373" s="75"/>
      <c r="G373" s="75"/>
      <c r="H373" s="75"/>
      <c r="I373" s="75"/>
      <c r="J373" s="75"/>
      <c r="K373" s="75"/>
      <c r="L373" s="75"/>
      <c r="M373" s="75"/>
      <c r="N373" s="75"/>
      <c r="O373" s="75"/>
    </row>
    <row r="374" spans="2:15">
      <c r="B374" s="71" t="str">
        <f>IF('2. HIC'!$C373="","",'2. HIC'!$C373)</f>
        <v/>
      </c>
      <c r="C374" s="72" t="str">
        <f>IF('2. HIC'!$D373="","",'2. HIC'!$D373)</f>
        <v/>
      </c>
      <c r="D374" s="73" t="str">
        <f>IF(AND($B374="",$C374=""),"",IF(OR('3. Design Risk Assessment'!$M373="No",'2. HIC'!$E373="N"),"No","Yes"))</f>
        <v/>
      </c>
      <c r="E374" s="74"/>
      <c r="F374" s="75"/>
      <c r="G374" s="75"/>
      <c r="H374" s="75"/>
      <c r="I374" s="75"/>
      <c r="J374" s="75"/>
      <c r="K374" s="75"/>
      <c r="L374" s="75"/>
      <c r="M374" s="75"/>
      <c r="N374" s="75"/>
      <c r="O374" s="75"/>
    </row>
    <row r="375" spans="2:15">
      <c r="B375" s="71" t="str">
        <f>IF('2. HIC'!$C374="","",'2. HIC'!$C374)</f>
        <v/>
      </c>
      <c r="C375" s="72" t="str">
        <f>IF('2. HIC'!$D374="","",'2. HIC'!$D374)</f>
        <v/>
      </c>
      <c r="D375" s="73" t="str">
        <f>IF(AND($B375="",$C375=""),"",IF(OR('3. Design Risk Assessment'!$M374="No",'2. HIC'!$E374="N"),"No","Yes"))</f>
        <v/>
      </c>
      <c r="E375" s="74"/>
      <c r="F375" s="75"/>
      <c r="G375" s="75"/>
      <c r="H375" s="75"/>
      <c r="I375" s="75"/>
      <c r="J375" s="75"/>
      <c r="K375" s="75"/>
      <c r="L375" s="75"/>
      <c r="M375" s="75"/>
      <c r="N375" s="75"/>
      <c r="O375" s="75"/>
    </row>
    <row r="376" spans="2:15">
      <c r="B376" s="71" t="str">
        <f>IF('2. HIC'!$C375="","",'2. HIC'!$C375)</f>
        <v/>
      </c>
      <c r="C376" s="72" t="str">
        <f>IF('2. HIC'!$D375="","",'2. HIC'!$D375)</f>
        <v/>
      </c>
      <c r="D376" s="73" t="str">
        <f>IF(AND($B376="",$C376=""),"",IF(OR('3. Design Risk Assessment'!$M375="No",'2. HIC'!$E375="N"),"No","Yes"))</f>
        <v/>
      </c>
      <c r="E376" s="74"/>
      <c r="F376" s="75"/>
      <c r="G376" s="75"/>
      <c r="H376" s="75"/>
      <c r="I376" s="75"/>
      <c r="J376" s="75"/>
      <c r="K376" s="75"/>
      <c r="L376" s="75"/>
      <c r="M376" s="75"/>
      <c r="N376" s="75"/>
      <c r="O376" s="75"/>
    </row>
    <row r="377" spans="2:15">
      <c r="B377" s="71" t="str">
        <f>IF('2. HIC'!$C376="","",'2. HIC'!$C376)</f>
        <v/>
      </c>
      <c r="C377" s="72" t="str">
        <f>IF('2. HIC'!$D376="","",'2. HIC'!$D376)</f>
        <v/>
      </c>
      <c r="D377" s="73" t="str">
        <f>IF(AND($B377="",$C377=""),"",IF(OR('3. Design Risk Assessment'!$M376="No",'2. HIC'!$E376="N"),"No","Yes"))</f>
        <v/>
      </c>
      <c r="E377" s="74"/>
      <c r="F377" s="75"/>
      <c r="G377" s="75"/>
      <c r="H377" s="75"/>
      <c r="I377" s="75"/>
      <c r="J377" s="75"/>
      <c r="K377" s="75"/>
      <c r="L377" s="75"/>
      <c r="M377" s="75"/>
      <c r="N377" s="75"/>
      <c r="O377" s="75"/>
    </row>
    <row r="378" spans="2:15">
      <c r="B378" s="71" t="str">
        <f>IF('2. HIC'!$C377="","",'2. HIC'!$C377)</f>
        <v/>
      </c>
      <c r="C378" s="72" t="str">
        <f>IF('2. HIC'!$D377="","",'2. HIC'!$D377)</f>
        <v/>
      </c>
      <c r="D378" s="73" t="str">
        <f>IF(AND($B378="",$C378=""),"",IF(OR('3. Design Risk Assessment'!$M377="No",'2. HIC'!$E377="N"),"No","Yes"))</f>
        <v/>
      </c>
      <c r="E378" s="74"/>
      <c r="F378" s="75"/>
      <c r="G378" s="75"/>
      <c r="H378" s="75"/>
      <c r="I378" s="75"/>
      <c r="J378" s="75"/>
      <c r="K378" s="75"/>
      <c r="L378" s="75"/>
      <c r="M378" s="75"/>
      <c r="N378" s="75"/>
      <c r="O378" s="75"/>
    </row>
    <row r="379" spans="2:15">
      <c r="B379" s="71" t="str">
        <f>IF('2. HIC'!$C378="","",'2. HIC'!$C378)</f>
        <v/>
      </c>
      <c r="C379" s="72" t="str">
        <f>IF('2. HIC'!$D378="","",'2. HIC'!$D378)</f>
        <v/>
      </c>
      <c r="D379" s="73" t="str">
        <f>IF(AND($B379="",$C379=""),"",IF(OR('3. Design Risk Assessment'!$M378="No",'2. HIC'!$E378="N"),"No","Yes"))</f>
        <v/>
      </c>
      <c r="E379" s="76"/>
      <c r="F379" s="75"/>
      <c r="G379" s="75"/>
      <c r="H379" s="75"/>
      <c r="I379" s="75"/>
      <c r="J379" s="22"/>
      <c r="K379" s="22"/>
      <c r="L379" s="75"/>
      <c r="M379" s="75"/>
      <c r="N379" s="75"/>
      <c r="O379" s="75"/>
    </row>
    <row r="380" spans="2:15">
      <c r="B380" s="71" t="str">
        <f>IF('2. HIC'!$C379="","",'2. HIC'!$C379)</f>
        <v/>
      </c>
      <c r="C380" s="72" t="str">
        <f>IF('2. HIC'!$D379="","",'2. HIC'!$D379)</f>
        <v/>
      </c>
      <c r="D380" s="73" t="str">
        <f>IF(AND($B380="",$C380=""),"",IF(OR('3. Design Risk Assessment'!$M379="No",'2. HIC'!$E379="N"),"No","Yes"))</f>
        <v/>
      </c>
      <c r="E380" s="76"/>
      <c r="F380" s="75"/>
      <c r="G380" s="75"/>
      <c r="H380" s="75"/>
      <c r="I380" s="75"/>
      <c r="J380" s="22"/>
      <c r="K380" s="22"/>
      <c r="L380" s="75"/>
      <c r="M380" s="75"/>
      <c r="N380" s="75"/>
      <c r="O380" s="75"/>
    </row>
    <row r="381" spans="2:15">
      <c r="B381" s="71" t="str">
        <f>IF('2. HIC'!$C380="","",'2. HIC'!$C380)</f>
        <v/>
      </c>
      <c r="C381" s="72" t="str">
        <f>IF('2. HIC'!$D380="","",'2. HIC'!$D380)</f>
        <v/>
      </c>
      <c r="D381" s="73" t="str">
        <f>IF(AND($B381="",$C381=""),"",IF(OR('3. Design Risk Assessment'!$M380="No",'2. HIC'!$E380="N"),"No","Yes"))</f>
        <v/>
      </c>
      <c r="E381" s="76"/>
      <c r="F381" s="75"/>
      <c r="G381" s="75"/>
      <c r="H381" s="75"/>
      <c r="I381" s="75"/>
      <c r="J381" s="22"/>
      <c r="K381" s="22"/>
      <c r="L381" s="75"/>
      <c r="M381" s="75"/>
      <c r="N381" s="75"/>
      <c r="O381" s="75"/>
    </row>
    <row r="382" spans="2:15">
      <c r="B382" s="71" t="str">
        <f>IF('2. HIC'!$C381="","",'2. HIC'!$C381)</f>
        <v/>
      </c>
      <c r="C382" s="72" t="str">
        <f>IF('2. HIC'!$D381="","",'2. HIC'!$D381)</f>
        <v/>
      </c>
      <c r="D382" s="73" t="str">
        <f>IF(AND($B382="",$C382=""),"",IF(OR('3. Design Risk Assessment'!$M381="No",'2. HIC'!$E381="N"),"No","Yes"))</f>
        <v/>
      </c>
      <c r="E382" s="76"/>
      <c r="F382" s="75"/>
      <c r="G382" s="75"/>
      <c r="H382" s="75"/>
      <c r="I382" s="75"/>
      <c r="J382" s="22"/>
      <c r="K382" s="22"/>
      <c r="L382" s="75"/>
      <c r="M382" s="75"/>
      <c r="N382" s="75"/>
      <c r="O382" s="75"/>
    </row>
    <row r="383" spans="2:15">
      <c r="B383" s="71" t="str">
        <f>IF('2. HIC'!$C382="","",'2. HIC'!$C382)</f>
        <v/>
      </c>
      <c r="C383" s="72" t="str">
        <f>IF('2. HIC'!$D382="","",'2. HIC'!$D382)</f>
        <v/>
      </c>
      <c r="D383" s="73" t="str">
        <f>IF(AND($B383="",$C383=""),"",IF(OR('3. Design Risk Assessment'!$M382="No",'2. HIC'!$E382="N"),"No","Yes"))</f>
        <v/>
      </c>
      <c r="E383" s="76"/>
      <c r="F383" s="75"/>
      <c r="G383" s="75"/>
      <c r="H383" s="75"/>
      <c r="I383" s="75"/>
      <c r="J383" s="22"/>
      <c r="K383" s="22"/>
      <c r="L383" s="75"/>
      <c r="M383" s="75"/>
      <c r="N383" s="75"/>
      <c r="O383" s="75"/>
    </row>
    <row r="384" spans="2:15">
      <c r="B384" s="71" t="str">
        <f>IF('2. HIC'!$C383="","",'2. HIC'!$C383)</f>
        <v/>
      </c>
      <c r="C384" s="72" t="str">
        <f>IF('2. HIC'!$D383="","",'2. HIC'!$D383)</f>
        <v/>
      </c>
      <c r="D384" s="73" t="str">
        <f>IF(AND($B384="",$C384=""),"",IF(OR('3. Design Risk Assessment'!$M383="No",'2. HIC'!$E383="N"),"No","Yes"))</f>
        <v/>
      </c>
      <c r="E384" s="76"/>
      <c r="F384" s="75"/>
      <c r="G384" s="75"/>
      <c r="H384" s="75"/>
      <c r="I384" s="75"/>
      <c r="J384" s="22"/>
      <c r="K384" s="22"/>
      <c r="L384" s="75"/>
      <c r="M384" s="75"/>
      <c r="N384" s="75"/>
      <c r="O384" s="75"/>
    </row>
    <row r="385" spans="2:15">
      <c r="B385" s="71" t="str">
        <f>IF('2. HIC'!$C384="","",'2. HIC'!$C384)</f>
        <v/>
      </c>
      <c r="C385" s="72" t="str">
        <f>IF('2. HIC'!$D384="","",'2. HIC'!$D384)</f>
        <v/>
      </c>
      <c r="D385" s="73" t="str">
        <f>IF(AND($B385="",$C385=""),"",IF(OR('3. Design Risk Assessment'!$M384="No",'2. HIC'!$E384="N"),"No","Yes"))</f>
        <v/>
      </c>
      <c r="E385" s="76"/>
      <c r="F385" s="75"/>
      <c r="G385" s="75"/>
      <c r="H385" s="75"/>
      <c r="I385" s="75"/>
      <c r="J385" s="22"/>
      <c r="K385" s="22"/>
      <c r="L385" s="75"/>
      <c r="M385" s="75"/>
      <c r="N385" s="75"/>
      <c r="O385" s="75"/>
    </row>
    <row r="386" spans="2:15">
      <c r="B386" s="71" t="str">
        <f>IF('2. HIC'!$C385="","",'2. HIC'!$C385)</f>
        <v/>
      </c>
      <c r="C386" s="72" t="str">
        <f>IF('2. HIC'!$D385="","",'2. HIC'!$D385)</f>
        <v/>
      </c>
      <c r="D386" s="73" t="str">
        <f>IF(AND($B386="",$C386=""),"",IF(OR('3. Design Risk Assessment'!$M385="No",'2. HIC'!$E385="N"),"No","Yes"))</f>
        <v/>
      </c>
      <c r="E386" s="76"/>
      <c r="F386" s="75"/>
      <c r="G386" s="75"/>
      <c r="H386" s="75"/>
      <c r="I386" s="75"/>
      <c r="J386" s="22"/>
      <c r="K386" s="22"/>
      <c r="L386" s="75"/>
      <c r="M386" s="75"/>
      <c r="N386" s="75"/>
      <c r="O386" s="75"/>
    </row>
    <row r="387" spans="2:15">
      <c r="B387" s="71" t="str">
        <f>IF('2. HIC'!$C386="","",'2. HIC'!$C386)</f>
        <v/>
      </c>
      <c r="C387" s="72" t="str">
        <f>IF('2. HIC'!$D386="","",'2. HIC'!$D386)</f>
        <v/>
      </c>
      <c r="D387" s="73" t="str">
        <f>IF(AND($B387="",$C387=""),"",IF(OR('3. Design Risk Assessment'!$M386="No",'2. HIC'!$E386="N"),"No","Yes"))</f>
        <v/>
      </c>
      <c r="E387" s="76"/>
      <c r="F387" s="75"/>
      <c r="G387" s="75"/>
      <c r="H387" s="75"/>
      <c r="I387" s="75"/>
      <c r="J387" s="22"/>
      <c r="K387" s="22"/>
      <c r="L387" s="75"/>
      <c r="M387" s="75"/>
      <c r="N387" s="75"/>
      <c r="O387" s="75"/>
    </row>
    <row r="388" spans="2:15">
      <c r="B388" s="71" t="str">
        <f>IF('2. HIC'!$C387="","",'2. HIC'!$C387)</f>
        <v/>
      </c>
      <c r="C388" s="72" t="str">
        <f>IF('2. HIC'!$D387="","",'2. HIC'!$D387)</f>
        <v/>
      </c>
      <c r="D388" s="73" t="str">
        <f>IF(AND($B388="",$C388=""),"",IF(OR('3. Design Risk Assessment'!$M387="No",'2. HIC'!$E387="N"),"No","Yes"))</f>
        <v/>
      </c>
      <c r="E388" s="76"/>
      <c r="F388" s="75"/>
      <c r="G388" s="75"/>
      <c r="H388" s="75"/>
      <c r="I388" s="75"/>
      <c r="J388" s="22"/>
      <c r="K388" s="22"/>
      <c r="L388" s="75"/>
      <c r="M388" s="75"/>
      <c r="N388" s="75"/>
      <c r="O388" s="75"/>
    </row>
    <row r="389" spans="2:15">
      <c r="B389" s="71" t="str">
        <f>IF('2. HIC'!$C388="","",'2. HIC'!$C388)</f>
        <v/>
      </c>
      <c r="C389" s="72" t="str">
        <f>IF('2. HIC'!$D388="","",'2. HIC'!$D388)</f>
        <v/>
      </c>
      <c r="D389" s="73" t="str">
        <f>IF(AND($B389="",$C389=""),"",IF(OR('3. Design Risk Assessment'!$M388="No",'2. HIC'!$E388="N"),"No","Yes"))</f>
        <v/>
      </c>
      <c r="E389" s="76"/>
      <c r="F389" s="75"/>
      <c r="G389" s="75"/>
      <c r="H389" s="75"/>
      <c r="I389" s="75"/>
      <c r="J389" s="22"/>
      <c r="K389" s="22"/>
      <c r="L389" s="75"/>
      <c r="M389" s="75"/>
      <c r="N389" s="75"/>
      <c r="O389" s="75"/>
    </row>
    <row r="390" spans="2:15">
      <c r="B390" s="71" t="str">
        <f>IF('2. HIC'!$C389="","",'2. HIC'!$C389)</f>
        <v/>
      </c>
      <c r="C390" s="72" t="str">
        <f>IF('2. HIC'!$D389="","",'2. HIC'!$D389)</f>
        <v/>
      </c>
      <c r="D390" s="73" t="str">
        <f>IF(AND($B390="",$C390=""),"",IF(OR('3. Design Risk Assessment'!$M389="No",'2. HIC'!$E389="N"),"No","Yes"))</f>
        <v/>
      </c>
      <c r="E390" s="76"/>
      <c r="F390" s="75"/>
      <c r="G390" s="75"/>
      <c r="H390" s="75"/>
      <c r="I390" s="75"/>
      <c r="J390" s="22"/>
      <c r="K390" s="22"/>
      <c r="L390" s="75"/>
      <c r="M390" s="75"/>
      <c r="N390" s="75"/>
      <c r="O390" s="75"/>
    </row>
    <row r="391" spans="2:15">
      <c r="B391" s="71" t="str">
        <f>IF('2. HIC'!$C390="","",'2. HIC'!$C390)</f>
        <v/>
      </c>
      <c r="C391" s="72" t="str">
        <f>IF('2. HIC'!$D390="","",'2. HIC'!$D390)</f>
        <v/>
      </c>
      <c r="D391" s="73" t="str">
        <f>IF(AND($B391="",$C391=""),"",IF(OR('3. Design Risk Assessment'!$M390="No",'2. HIC'!$E390="N"),"No","Yes"))</f>
        <v/>
      </c>
      <c r="E391" s="76"/>
      <c r="F391" s="75"/>
      <c r="G391" s="75"/>
      <c r="H391" s="75"/>
      <c r="I391" s="75"/>
      <c r="J391" s="22"/>
      <c r="K391" s="22"/>
      <c r="L391" s="75"/>
      <c r="M391" s="75"/>
      <c r="N391" s="75"/>
      <c r="O391" s="75"/>
    </row>
    <row r="392" spans="2:15">
      <c r="B392" s="71" t="str">
        <f>IF('2. HIC'!$C391="","",'2. HIC'!$C391)</f>
        <v/>
      </c>
      <c r="C392" s="72" t="str">
        <f>IF('2. HIC'!$D391="","",'2. HIC'!$D391)</f>
        <v/>
      </c>
      <c r="D392" s="73" t="str">
        <f>IF(AND($B392="",$C392=""),"",IF(OR('3. Design Risk Assessment'!$M391="No",'2. HIC'!$E391="N"),"No","Yes"))</f>
        <v/>
      </c>
      <c r="E392" s="76"/>
      <c r="F392" s="75"/>
      <c r="G392" s="75"/>
      <c r="H392" s="75"/>
      <c r="I392" s="75"/>
      <c r="J392" s="22"/>
      <c r="K392" s="22"/>
      <c r="L392" s="75"/>
      <c r="M392" s="75"/>
      <c r="N392" s="75"/>
      <c r="O392" s="75"/>
    </row>
    <row r="393" spans="2:15">
      <c r="B393" s="71" t="str">
        <f>IF('2. HIC'!$C392="","",'2. HIC'!$C392)</f>
        <v/>
      </c>
      <c r="C393" s="72" t="str">
        <f>IF('2. HIC'!$D392="","",'2. HIC'!$D392)</f>
        <v/>
      </c>
      <c r="D393" s="73" t="str">
        <f>IF(AND($B393="",$C393=""),"",IF(OR('3. Design Risk Assessment'!$M392="No",'2. HIC'!$E392="N"),"No","Yes"))</f>
        <v/>
      </c>
      <c r="E393" s="76"/>
      <c r="F393" s="75"/>
      <c r="G393" s="75"/>
      <c r="H393" s="75"/>
      <c r="I393" s="75"/>
      <c r="J393" s="22"/>
      <c r="K393" s="22"/>
      <c r="L393" s="75"/>
      <c r="M393" s="75"/>
      <c r="N393" s="75"/>
      <c r="O393" s="75"/>
    </row>
    <row r="394" spans="2:15">
      <c r="B394" s="71" t="str">
        <f>IF('2. HIC'!$C393="","",'2. HIC'!$C393)</f>
        <v/>
      </c>
      <c r="C394" s="72" t="str">
        <f>IF('2. HIC'!$D393="","",'2. HIC'!$D393)</f>
        <v/>
      </c>
      <c r="D394" s="73" t="str">
        <f>IF(AND($B394="",$C394=""),"",IF(OR('3. Design Risk Assessment'!$M393="No",'2. HIC'!$E393="N"),"No","Yes"))</f>
        <v/>
      </c>
      <c r="E394" s="76"/>
      <c r="F394" s="75"/>
      <c r="G394" s="75"/>
      <c r="H394" s="75"/>
      <c r="I394" s="75"/>
      <c r="J394" s="22"/>
      <c r="K394" s="22"/>
      <c r="L394" s="75"/>
      <c r="M394" s="75"/>
      <c r="N394" s="75"/>
      <c r="O394" s="75"/>
    </row>
    <row r="395" spans="2:15">
      <c r="B395" s="71" t="str">
        <f>IF('2. HIC'!$C394="","",'2. HIC'!$C394)</f>
        <v/>
      </c>
      <c r="C395" s="72" t="str">
        <f>IF('2. HIC'!$D394="","",'2. HIC'!$D394)</f>
        <v/>
      </c>
      <c r="D395" s="73" t="str">
        <f>IF(AND($B395="",$C395=""),"",IF(OR('3. Design Risk Assessment'!$M394="No",'2. HIC'!$E394="N"),"No","Yes"))</f>
        <v/>
      </c>
      <c r="E395" s="76"/>
      <c r="F395" s="75"/>
      <c r="G395" s="75"/>
      <c r="H395" s="75"/>
      <c r="I395" s="75"/>
      <c r="J395" s="22"/>
      <c r="K395" s="22"/>
      <c r="L395" s="75"/>
      <c r="M395" s="75"/>
      <c r="N395" s="75"/>
      <c r="O395" s="75"/>
    </row>
    <row r="396" spans="2:15">
      <c r="B396" s="71" t="str">
        <f>IF('2. HIC'!$C395="","",'2. HIC'!$C395)</f>
        <v/>
      </c>
      <c r="C396" s="72" t="str">
        <f>IF('2. HIC'!$D395="","",'2. HIC'!$D395)</f>
        <v/>
      </c>
      <c r="D396" s="73" t="str">
        <f>IF(AND($B396="",$C396=""),"",IF(OR('3. Design Risk Assessment'!$M395="No",'2. HIC'!$E395="N"),"No","Yes"))</f>
        <v/>
      </c>
      <c r="E396" s="76"/>
      <c r="F396" s="75"/>
      <c r="G396" s="75"/>
      <c r="H396" s="75"/>
      <c r="I396" s="75"/>
      <c r="J396" s="22"/>
      <c r="K396" s="22"/>
      <c r="L396" s="75"/>
      <c r="M396" s="75"/>
      <c r="N396" s="75"/>
      <c r="O396" s="75"/>
    </row>
    <row r="397" spans="2:15">
      <c r="B397" s="71" t="str">
        <f>IF('2. HIC'!$C396="","",'2. HIC'!$C396)</f>
        <v/>
      </c>
      <c r="C397" s="72" t="str">
        <f>IF('2. HIC'!$D396="","",'2. HIC'!$D396)</f>
        <v/>
      </c>
      <c r="D397" s="73" t="str">
        <f>IF(AND($B397="",$C397=""),"",IF(OR('3. Design Risk Assessment'!$M396="No",'2. HIC'!$E396="N"),"No","Yes"))</f>
        <v/>
      </c>
      <c r="E397" s="76"/>
      <c r="F397" s="75"/>
      <c r="G397" s="75"/>
      <c r="H397" s="75"/>
      <c r="I397" s="75"/>
      <c r="J397" s="22"/>
      <c r="K397" s="22"/>
      <c r="L397" s="75"/>
      <c r="M397" s="75"/>
      <c r="N397" s="75"/>
      <c r="O397" s="75"/>
    </row>
    <row r="398" spans="2:15">
      <c r="B398" s="71" t="str">
        <f>IF('2. HIC'!$C397="","",'2. HIC'!$C397)</f>
        <v/>
      </c>
      <c r="C398" s="72" t="str">
        <f>IF('2. HIC'!$D397="","",'2. HIC'!$D397)</f>
        <v/>
      </c>
      <c r="D398" s="73" t="str">
        <f>IF(AND($B398="",$C398=""),"",IF(OR('3. Design Risk Assessment'!$M397="No",'2. HIC'!$E397="N"),"No","Yes"))</f>
        <v/>
      </c>
      <c r="E398" s="76"/>
      <c r="F398" s="75"/>
      <c r="G398" s="75"/>
      <c r="H398" s="75"/>
      <c r="I398" s="75"/>
      <c r="J398" s="22"/>
      <c r="K398" s="22"/>
      <c r="L398" s="75"/>
      <c r="M398" s="75"/>
      <c r="N398" s="75"/>
      <c r="O398" s="75"/>
    </row>
    <row r="399" spans="2:15">
      <c r="B399" s="71" t="str">
        <f>IF('2. HIC'!$C398="","",'2. HIC'!$C398)</f>
        <v/>
      </c>
      <c r="C399" s="72" t="str">
        <f>IF('2. HIC'!$D398="","",'2. HIC'!$D398)</f>
        <v/>
      </c>
      <c r="D399" s="73" t="str">
        <f>IF(AND($B399="",$C399=""),"",IF(OR('3. Design Risk Assessment'!$M398="No",'2. HIC'!$E398="N"),"No","Yes"))</f>
        <v/>
      </c>
      <c r="E399" s="76"/>
      <c r="F399" s="75"/>
      <c r="G399" s="75"/>
      <c r="H399" s="75"/>
      <c r="I399" s="75"/>
      <c r="J399" s="22"/>
      <c r="K399" s="22"/>
      <c r="L399" s="75"/>
      <c r="M399" s="75"/>
      <c r="N399" s="75"/>
      <c r="O399" s="75"/>
    </row>
    <row r="400" spans="2:15">
      <c r="B400" s="71" t="str">
        <f>IF('2. HIC'!$C399="","",'2. HIC'!$C399)</f>
        <v/>
      </c>
      <c r="C400" s="72" t="str">
        <f>IF('2. HIC'!$D399="","",'2. HIC'!$D399)</f>
        <v/>
      </c>
      <c r="D400" s="73" t="str">
        <f>IF(AND($B400="",$C400=""),"",IF(OR('3. Design Risk Assessment'!$M399="No",'2. HIC'!$E399="N"),"No","Yes"))</f>
        <v/>
      </c>
      <c r="E400" s="76"/>
      <c r="F400" s="75"/>
      <c r="G400" s="75"/>
      <c r="H400" s="75"/>
      <c r="I400" s="75"/>
      <c r="J400" s="22"/>
      <c r="K400" s="22"/>
      <c r="L400" s="75"/>
      <c r="M400" s="75"/>
      <c r="N400" s="75"/>
      <c r="O400" s="75"/>
    </row>
    <row r="401" spans="2:15">
      <c r="B401" s="71" t="str">
        <f>IF('2. HIC'!$C400="","",'2. HIC'!$C400)</f>
        <v/>
      </c>
      <c r="C401" s="72" t="str">
        <f>IF('2. HIC'!$D400="","",'2. HIC'!$D400)</f>
        <v/>
      </c>
      <c r="D401" s="73" t="str">
        <f>IF(AND($B401="",$C401=""),"",IF(OR('3. Design Risk Assessment'!$M400="No",'2. HIC'!$E400="N"),"No","Yes"))</f>
        <v/>
      </c>
      <c r="E401" s="76"/>
      <c r="F401" s="75"/>
      <c r="G401" s="75"/>
      <c r="H401" s="75"/>
      <c r="I401" s="75"/>
      <c r="J401" s="22"/>
      <c r="K401" s="22"/>
      <c r="L401" s="75"/>
      <c r="M401" s="75"/>
      <c r="N401" s="75"/>
      <c r="O401" s="75"/>
    </row>
    <row r="402" spans="2:15">
      <c r="B402" s="71" t="str">
        <f>IF('2. HIC'!$C401="","",'2. HIC'!$C401)</f>
        <v/>
      </c>
      <c r="C402" s="72" t="str">
        <f>IF('2. HIC'!$D401="","",'2. HIC'!$D401)</f>
        <v/>
      </c>
      <c r="D402" s="73" t="str">
        <f>IF(AND($B402="",$C402=""),"",IF(OR('3. Design Risk Assessment'!$M401="No",'2. HIC'!$E401="N"),"No","Yes"))</f>
        <v/>
      </c>
      <c r="E402" s="76"/>
      <c r="F402" s="75"/>
      <c r="G402" s="75"/>
      <c r="H402" s="75"/>
      <c r="I402" s="75"/>
      <c r="J402" s="22"/>
      <c r="K402" s="22"/>
      <c r="L402" s="75"/>
      <c r="M402" s="75"/>
      <c r="N402" s="75"/>
      <c r="O402" s="75"/>
    </row>
    <row r="403" spans="2:15">
      <c r="B403" s="71" t="str">
        <f>IF('2. HIC'!$C402="","",'2. HIC'!$C402)</f>
        <v/>
      </c>
      <c r="C403" s="72" t="str">
        <f>IF('2. HIC'!$D402="","",'2. HIC'!$D402)</f>
        <v/>
      </c>
      <c r="D403" s="73" t="str">
        <f>IF(AND($B403="",$C403=""),"",IF(OR('3. Design Risk Assessment'!$M402="No",'2. HIC'!$E402="N"),"No","Yes"))</f>
        <v/>
      </c>
      <c r="E403" s="76"/>
      <c r="F403" s="75"/>
      <c r="G403" s="75"/>
      <c r="H403" s="75"/>
      <c r="I403" s="75"/>
      <c r="J403" s="22"/>
      <c r="K403" s="22"/>
      <c r="L403" s="75"/>
      <c r="M403" s="75"/>
      <c r="N403" s="75"/>
      <c r="O403" s="75"/>
    </row>
    <row r="404" spans="2:15">
      <c r="B404" s="71" t="str">
        <f>IF('2. HIC'!$C403="","",'2. HIC'!$C403)</f>
        <v/>
      </c>
      <c r="C404" s="72" t="str">
        <f>IF('2. HIC'!$D403="","",'2. HIC'!$D403)</f>
        <v/>
      </c>
      <c r="D404" s="73" t="str">
        <f>IF(AND($B404="",$C404=""),"",IF(OR('3. Design Risk Assessment'!$M403="No",'2. HIC'!$E403="N"),"No","Yes"))</f>
        <v/>
      </c>
      <c r="E404" s="76"/>
      <c r="F404" s="75"/>
      <c r="G404" s="75"/>
      <c r="H404" s="75"/>
      <c r="I404" s="75"/>
      <c r="J404" s="22"/>
      <c r="K404" s="22"/>
      <c r="L404" s="75"/>
      <c r="M404" s="75"/>
      <c r="N404" s="75"/>
      <c r="O404" s="75"/>
    </row>
    <row r="405" spans="2:15">
      <c r="B405" s="71" t="str">
        <f>IF('2. HIC'!$C404="","",'2. HIC'!$C404)</f>
        <v/>
      </c>
      <c r="C405" s="72" t="str">
        <f>IF('2. HIC'!$D404="","",'2. HIC'!$D404)</f>
        <v/>
      </c>
      <c r="D405" s="73" t="str">
        <f>IF(AND($B405="",$C405=""),"",IF(OR('3. Design Risk Assessment'!$M404="No",'2. HIC'!$E404="N"),"No","Yes"))</f>
        <v/>
      </c>
      <c r="E405" s="76"/>
      <c r="F405" s="75"/>
      <c r="G405" s="75"/>
      <c r="H405" s="75"/>
      <c r="I405" s="75"/>
      <c r="J405" s="22"/>
      <c r="K405" s="22"/>
      <c r="L405" s="75"/>
      <c r="M405" s="75"/>
      <c r="N405" s="75"/>
      <c r="O405" s="75"/>
    </row>
    <row r="406" spans="2:15">
      <c r="B406" s="71" t="str">
        <f>IF('2. HIC'!$C405="","",'2. HIC'!$C405)</f>
        <v/>
      </c>
      <c r="C406" s="72" t="str">
        <f>IF('2. HIC'!$D405="","",'2. HIC'!$D405)</f>
        <v/>
      </c>
      <c r="D406" s="73" t="str">
        <f>IF(AND($B406="",$C406=""),"",IF(OR('3. Design Risk Assessment'!$M405="No",'2. HIC'!$E405="N"),"No","Yes"))</f>
        <v/>
      </c>
      <c r="E406" s="76"/>
      <c r="F406" s="75"/>
      <c r="G406" s="75"/>
      <c r="H406" s="75"/>
      <c r="I406" s="75"/>
      <c r="J406" s="22"/>
      <c r="K406" s="22"/>
      <c r="L406" s="75"/>
      <c r="M406" s="75"/>
      <c r="N406" s="75"/>
      <c r="O406" s="75"/>
    </row>
    <row r="407" spans="2:15">
      <c r="B407" s="71" t="str">
        <f>IF('2. HIC'!$C406="","",'2. HIC'!$C406)</f>
        <v/>
      </c>
      <c r="C407" s="72" t="str">
        <f>IF('2. HIC'!$D406="","",'2. HIC'!$D406)</f>
        <v/>
      </c>
      <c r="D407" s="73" t="str">
        <f>IF(AND($B407="",$C407=""),"",IF(OR('3. Design Risk Assessment'!$M406="No",'2. HIC'!$E406="N"),"No","Yes"))</f>
        <v/>
      </c>
      <c r="E407" s="76"/>
      <c r="F407" s="75"/>
      <c r="G407" s="75"/>
      <c r="H407" s="75"/>
      <c r="I407" s="75"/>
      <c r="J407" s="22"/>
      <c r="K407" s="22"/>
      <c r="L407" s="75"/>
      <c r="M407" s="75"/>
      <c r="N407" s="75"/>
      <c r="O407" s="75"/>
    </row>
    <row r="408" spans="2:15">
      <c r="B408" s="71" t="str">
        <f>IF('2. HIC'!$C407="","",'2. HIC'!$C407)</f>
        <v/>
      </c>
      <c r="C408" s="72" t="str">
        <f>IF('2. HIC'!$D407="","",'2. HIC'!$D407)</f>
        <v/>
      </c>
      <c r="D408" s="73" t="str">
        <f>IF(AND($B408="",$C408=""),"",IF(OR('3. Design Risk Assessment'!$M407="No",'2. HIC'!$E407="N"),"No","Yes"))</f>
        <v/>
      </c>
      <c r="E408" s="76"/>
      <c r="F408" s="75"/>
      <c r="G408" s="75"/>
      <c r="H408" s="75"/>
      <c r="I408" s="75"/>
      <c r="J408" s="22"/>
      <c r="K408" s="22"/>
      <c r="L408" s="75"/>
      <c r="M408" s="75"/>
      <c r="N408" s="75"/>
      <c r="O408" s="75"/>
    </row>
    <row r="409" spans="2:15">
      <c r="B409" s="71" t="str">
        <f>IF('2. HIC'!$C408="","",'2. HIC'!$C408)</f>
        <v/>
      </c>
      <c r="C409" s="72" t="str">
        <f>IF('2. HIC'!$D408="","",'2. HIC'!$D408)</f>
        <v/>
      </c>
      <c r="D409" s="73" t="str">
        <f>IF(AND($B409="",$C409=""),"",IF(OR('3. Design Risk Assessment'!$M408="No",'2. HIC'!$E408="N"),"No","Yes"))</f>
        <v/>
      </c>
      <c r="E409" s="76"/>
      <c r="F409" s="75"/>
      <c r="G409" s="75"/>
      <c r="H409" s="75"/>
      <c r="I409" s="75"/>
      <c r="J409" s="22"/>
      <c r="K409" s="22"/>
      <c r="L409" s="75"/>
      <c r="M409" s="75"/>
      <c r="N409" s="75"/>
      <c r="O409" s="75"/>
    </row>
    <row r="410" spans="2:15">
      <c r="B410" s="71" t="str">
        <f>IF('2. HIC'!$C409="","",'2. HIC'!$C409)</f>
        <v/>
      </c>
      <c r="C410" s="72" t="str">
        <f>IF('2. HIC'!$D409="","",'2. HIC'!$D409)</f>
        <v/>
      </c>
      <c r="D410" s="73" t="str">
        <f>IF(AND($B410="",$C410=""),"",IF(OR('3. Design Risk Assessment'!$M409="No",'2. HIC'!$E409="N"),"No","Yes"))</f>
        <v/>
      </c>
      <c r="E410" s="76"/>
      <c r="F410" s="75"/>
      <c r="G410" s="75"/>
      <c r="H410" s="75"/>
      <c r="I410" s="75"/>
      <c r="J410" s="22"/>
      <c r="K410" s="22"/>
      <c r="L410" s="75"/>
      <c r="M410" s="75"/>
      <c r="N410" s="75"/>
      <c r="O410" s="75"/>
    </row>
    <row r="411" spans="2:15">
      <c r="B411" s="71" t="str">
        <f>IF('2. HIC'!$C410="","",'2. HIC'!$C410)</f>
        <v/>
      </c>
      <c r="C411" s="72" t="str">
        <f>IF('2. HIC'!$D410="","",'2. HIC'!$D410)</f>
        <v/>
      </c>
      <c r="D411" s="73" t="str">
        <f>IF(AND($B411="",$C411=""),"",IF(OR('3. Design Risk Assessment'!$M410="No",'2. HIC'!$E410="N"),"No","Yes"))</f>
        <v/>
      </c>
      <c r="E411" s="76"/>
      <c r="F411" s="75"/>
      <c r="G411" s="75"/>
      <c r="H411" s="75"/>
      <c r="I411" s="75"/>
      <c r="J411" s="22"/>
      <c r="K411" s="22"/>
      <c r="L411" s="75"/>
      <c r="M411" s="75"/>
      <c r="N411" s="75"/>
      <c r="O411" s="75"/>
    </row>
    <row r="412" spans="2:15">
      <c r="B412" s="71" t="str">
        <f>IF('2. HIC'!$C411="","",'2. HIC'!$C411)</f>
        <v/>
      </c>
      <c r="C412" s="72" t="str">
        <f>IF('2. HIC'!$D411="","",'2. HIC'!$D411)</f>
        <v/>
      </c>
      <c r="D412" s="73" t="str">
        <f>IF(AND($B412="",$C412=""),"",IF(OR('3. Design Risk Assessment'!$M411="No",'2. HIC'!$E411="N"),"No","Yes"))</f>
        <v/>
      </c>
      <c r="E412" s="76"/>
      <c r="F412" s="75"/>
      <c r="G412" s="75"/>
      <c r="H412" s="75"/>
      <c r="I412" s="75"/>
      <c r="J412" s="22"/>
      <c r="K412" s="22"/>
      <c r="L412" s="75"/>
      <c r="M412" s="75"/>
      <c r="N412" s="75"/>
      <c r="O412" s="75"/>
    </row>
    <row r="413" spans="2:15">
      <c r="B413" s="71" t="str">
        <f>IF('2. HIC'!$C412="","",'2. HIC'!$C412)</f>
        <v/>
      </c>
      <c r="C413" s="72" t="str">
        <f>IF('2. HIC'!$D412="","",'2. HIC'!$D412)</f>
        <v/>
      </c>
      <c r="D413" s="73" t="str">
        <f>IF(AND($B413="",$C413=""),"",IF(OR('3. Design Risk Assessment'!$M412="No",'2. HIC'!$E412="N"),"No","Yes"))</f>
        <v/>
      </c>
      <c r="E413" s="76"/>
      <c r="F413" s="75"/>
      <c r="G413" s="75"/>
      <c r="H413" s="75"/>
      <c r="I413" s="75"/>
      <c r="J413" s="22"/>
      <c r="K413" s="22"/>
      <c r="L413" s="75"/>
      <c r="M413" s="75"/>
      <c r="N413" s="75"/>
      <c r="O413" s="75"/>
    </row>
    <row r="414" spans="2:15">
      <c r="B414" s="71" t="str">
        <f>IF('2. HIC'!$C413="","",'2. HIC'!$C413)</f>
        <v/>
      </c>
      <c r="C414" s="72" t="str">
        <f>IF('2. HIC'!$D413="","",'2. HIC'!$D413)</f>
        <v/>
      </c>
      <c r="D414" s="73" t="str">
        <f>IF(AND($B414="",$C414=""),"",IF(OR('3. Design Risk Assessment'!$M413="No",'2. HIC'!$E413="N"),"No","Yes"))</f>
        <v/>
      </c>
      <c r="E414" s="76"/>
      <c r="F414" s="75"/>
      <c r="G414" s="75"/>
      <c r="H414" s="75"/>
      <c r="I414" s="75"/>
      <c r="J414" s="22"/>
      <c r="K414" s="22"/>
      <c r="L414" s="75"/>
      <c r="M414" s="75"/>
      <c r="N414" s="75"/>
      <c r="O414" s="75"/>
    </row>
    <row r="415" spans="2:15">
      <c r="B415" s="71" t="str">
        <f>IF('2. HIC'!$C414="","",'2. HIC'!$C414)</f>
        <v/>
      </c>
      <c r="C415" s="72" t="str">
        <f>IF('2. HIC'!$D414="","",'2. HIC'!$D414)</f>
        <v/>
      </c>
      <c r="D415" s="73" t="str">
        <f>IF(AND($B415="",$C415=""),"",IF(OR('3. Design Risk Assessment'!$M414="No",'2. HIC'!$E414="N"),"No","Yes"))</f>
        <v/>
      </c>
      <c r="E415" s="76"/>
      <c r="F415" s="75"/>
      <c r="G415" s="75"/>
      <c r="H415" s="75"/>
      <c r="I415" s="75"/>
      <c r="J415" s="22"/>
      <c r="K415" s="22"/>
      <c r="L415" s="75"/>
      <c r="M415" s="75"/>
      <c r="N415" s="75"/>
      <c r="O415" s="75"/>
    </row>
    <row r="416" spans="2:15">
      <c r="B416" s="71" t="str">
        <f>IF('2. HIC'!$C415="","",'2. HIC'!$C415)</f>
        <v/>
      </c>
      <c r="C416" s="72" t="str">
        <f>IF('2. HIC'!$D415="","",'2. HIC'!$D415)</f>
        <v/>
      </c>
      <c r="D416" s="73" t="str">
        <f>IF(AND($B416="",$C416=""),"",IF(OR('3. Design Risk Assessment'!$M415="No",'2. HIC'!$E415="N"),"No","Yes"))</f>
        <v/>
      </c>
      <c r="E416" s="76"/>
      <c r="F416" s="75"/>
      <c r="G416" s="75"/>
      <c r="H416" s="75"/>
      <c r="I416" s="75"/>
      <c r="J416" s="22"/>
      <c r="K416" s="22"/>
      <c r="L416" s="75"/>
      <c r="M416" s="75"/>
      <c r="N416" s="75"/>
      <c r="O416" s="75"/>
    </row>
    <row r="417" spans="2:15">
      <c r="B417" s="71" t="str">
        <f>IF('2. HIC'!$C416="","",'2. HIC'!$C416)</f>
        <v/>
      </c>
      <c r="C417" s="72" t="str">
        <f>IF('2. HIC'!$D416="","",'2. HIC'!$D416)</f>
        <v/>
      </c>
      <c r="D417" s="73" t="str">
        <f>IF(AND($B417="",$C417=""),"",IF(OR('3. Design Risk Assessment'!$M416="No",'2. HIC'!$E416="N"),"No","Yes"))</f>
        <v/>
      </c>
      <c r="E417" s="76"/>
      <c r="F417" s="75"/>
      <c r="G417" s="75"/>
      <c r="H417" s="75"/>
      <c r="I417" s="75"/>
      <c r="J417" s="22"/>
      <c r="K417" s="22"/>
      <c r="L417" s="75"/>
      <c r="M417" s="75"/>
      <c r="N417" s="75"/>
      <c r="O417" s="75"/>
    </row>
    <row r="418" spans="2:15">
      <c r="B418" s="71" t="str">
        <f>IF('2. HIC'!$C417="","",'2. HIC'!$C417)</f>
        <v/>
      </c>
      <c r="C418" s="72" t="str">
        <f>IF('2. HIC'!$D417="","",'2. HIC'!$D417)</f>
        <v/>
      </c>
      <c r="D418" s="73" t="str">
        <f>IF(AND($B418="",$C418=""),"",IF(OR('3. Design Risk Assessment'!$M417="No",'2. HIC'!$E417="N"),"No","Yes"))</f>
        <v/>
      </c>
      <c r="E418" s="76"/>
      <c r="F418" s="75"/>
      <c r="G418" s="75"/>
      <c r="H418" s="75"/>
      <c r="I418" s="75"/>
      <c r="J418" s="22"/>
      <c r="K418" s="22"/>
      <c r="L418" s="75"/>
      <c r="M418" s="75"/>
      <c r="N418" s="75"/>
      <c r="O418" s="75"/>
    </row>
    <row r="419" spans="2:15">
      <c r="B419" s="71" t="str">
        <f>IF('2. HIC'!$C418="","",'2. HIC'!$C418)</f>
        <v/>
      </c>
      <c r="C419" s="72" t="str">
        <f>IF('2. HIC'!$D418="","",'2. HIC'!$D418)</f>
        <v/>
      </c>
      <c r="D419" s="73" t="str">
        <f>IF(AND($B419="",$C419=""),"",IF(OR('3. Design Risk Assessment'!$M418="No",'2. HIC'!$E418="N"),"No","Yes"))</f>
        <v/>
      </c>
      <c r="E419" s="76"/>
      <c r="F419" s="75"/>
      <c r="G419" s="75"/>
      <c r="H419" s="75"/>
      <c r="I419" s="75"/>
      <c r="J419" s="22"/>
      <c r="K419" s="22"/>
      <c r="L419" s="75"/>
      <c r="M419" s="75"/>
      <c r="N419" s="75"/>
      <c r="O419" s="75"/>
    </row>
    <row r="420" spans="2:15">
      <c r="B420" s="71" t="str">
        <f>IF('2. HIC'!$C419="","",'2. HIC'!$C419)</f>
        <v/>
      </c>
      <c r="C420" s="72" t="str">
        <f>IF('2. HIC'!$D419="","",'2. HIC'!$D419)</f>
        <v/>
      </c>
      <c r="D420" s="73" t="str">
        <f>IF(AND($B420="",$C420=""),"",IF(OR('3. Design Risk Assessment'!$M419="No",'2. HIC'!$E419="N"),"No","Yes"))</f>
        <v/>
      </c>
      <c r="E420" s="76"/>
      <c r="F420" s="75"/>
      <c r="G420" s="75"/>
      <c r="H420" s="75"/>
      <c r="I420" s="75"/>
      <c r="J420" s="22"/>
      <c r="K420" s="22"/>
      <c r="L420" s="75"/>
      <c r="M420" s="75"/>
      <c r="N420" s="75"/>
      <c r="O420" s="75"/>
    </row>
    <row r="421" spans="2:15">
      <c r="B421" s="71" t="str">
        <f>IF('2. HIC'!$C420="","",'2. HIC'!$C420)</f>
        <v/>
      </c>
      <c r="C421" s="72" t="str">
        <f>IF('2. HIC'!$D420="","",'2. HIC'!$D420)</f>
        <v/>
      </c>
      <c r="D421" s="73" t="str">
        <f>IF(AND($B421="",$C421=""),"",IF(OR('3. Design Risk Assessment'!$M420="No",'2. HIC'!$E420="N"),"No","Yes"))</f>
        <v/>
      </c>
      <c r="E421" s="76"/>
      <c r="F421" s="75"/>
      <c r="G421" s="75"/>
      <c r="H421" s="75"/>
      <c r="I421" s="75"/>
      <c r="J421" s="22"/>
      <c r="K421" s="22"/>
      <c r="L421" s="75"/>
      <c r="M421" s="75"/>
      <c r="N421" s="75"/>
      <c r="O421" s="75"/>
    </row>
    <row r="422" spans="2:15">
      <c r="B422" s="71" t="str">
        <f>IF('2. HIC'!$C421="","",'2. HIC'!$C421)</f>
        <v/>
      </c>
      <c r="C422" s="72" t="str">
        <f>IF('2. HIC'!$D421="","",'2. HIC'!$D421)</f>
        <v/>
      </c>
      <c r="D422" s="73" t="str">
        <f>IF(AND($B422="",$C422=""),"",IF(OR('3. Design Risk Assessment'!$M421="No",'2. HIC'!$E421="N"),"No","Yes"))</f>
        <v/>
      </c>
      <c r="E422" s="76"/>
      <c r="F422" s="75"/>
      <c r="G422" s="75"/>
      <c r="H422" s="75"/>
      <c r="I422" s="75"/>
      <c r="J422" s="22"/>
      <c r="K422" s="22"/>
      <c r="L422" s="75"/>
      <c r="M422" s="75"/>
      <c r="N422" s="75"/>
      <c r="O422" s="75"/>
    </row>
    <row r="423" spans="2:15">
      <c r="B423" s="71" t="str">
        <f>IF('2. HIC'!$C422="","",'2. HIC'!$C422)</f>
        <v/>
      </c>
      <c r="C423" s="72" t="str">
        <f>IF('2. HIC'!$D422="","",'2. HIC'!$D422)</f>
        <v/>
      </c>
      <c r="D423" s="73" t="str">
        <f>IF(AND($B423="",$C423=""),"",IF(OR('3. Design Risk Assessment'!$M422="No",'2. HIC'!$E422="N"),"No","Yes"))</f>
        <v/>
      </c>
      <c r="E423" s="76"/>
      <c r="F423" s="75"/>
      <c r="G423" s="75"/>
      <c r="H423" s="75"/>
      <c r="I423" s="75"/>
      <c r="J423" s="22"/>
      <c r="K423" s="22"/>
      <c r="L423" s="75"/>
      <c r="M423" s="75"/>
      <c r="N423" s="75"/>
      <c r="O423" s="75"/>
    </row>
    <row r="424" spans="2:15">
      <c r="B424" s="71" t="str">
        <f>IF('2. HIC'!$C423="","",'2. HIC'!$C423)</f>
        <v/>
      </c>
      <c r="C424" s="72" t="str">
        <f>IF('2. HIC'!$D423="","",'2. HIC'!$D423)</f>
        <v/>
      </c>
      <c r="D424" s="73" t="str">
        <f>IF(AND($B424="",$C424=""),"",IF(OR('3. Design Risk Assessment'!$M423="No",'2. HIC'!$E423="N"),"No","Yes"))</f>
        <v/>
      </c>
      <c r="E424" s="76"/>
      <c r="F424" s="75"/>
      <c r="G424" s="75"/>
      <c r="H424" s="75"/>
      <c r="I424" s="75"/>
      <c r="J424" s="22"/>
      <c r="K424" s="22"/>
      <c r="L424" s="75"/>
      <c r="M424" s="75"/>
      <c r="N424" s="75"/>
      <c r="O424" s="75"/>
    </row>
    <row r="425" spans="2:15">
      <c r="B425" s="71" t="str">
        <f>IF('2. HIC'!$C424="","",'2. HIC'!$C424)</f>
        <v/>
      </c>
      <c r="C425" s="72" t="str">
        <f>IF('2. HIC'!$D424="","",'2. HIC'!$D424)</f>
        <v/>
      </c>
      <c r="D425" s="73" t="str">
        <f>IF(AND($B425="",$C425=""),"",IF(OR('3. Design Risk Assessment'!$M424="No",'2. HIC'!$E424="N"),"No","Yes"))</f>
        <v/>
      </c>
      <c r="E425" s="76"/>
      <c r="F425" s="75"/>
      <c r="G425" s="75"/>
      <c r="H425" s="75"/>
      <c r="I425" s="75"/>
      <c r="J425" s="22"/>
      <c r="K425" s="22"/>
      <c r="L425" s="75"/>
      <c r="M425" s="75"/>
      <c r="N425" s="75"/>
      <c r="O425" s="75"/>
    </row>
    <row r="426" spans="2:15">
      <c r="B426" s="71" t="str">
        <f>IF('2. HIC'!$C425="","",'2. HIC'!$C425)</f>
        <v/>
      </c>
      <c r="C426" s="72" t="str">
        <f>IF('2. HIC'!$D425="","",'2. HIC'!$D425)</f>
        <v/>
      </c>
      <c r="D426" s="73" t="str">
        <f>IF(AND($B426="",$C426=""),"",IF(OR('3. Design Risk Assessment'!$M425="No",'2. HIC'!$E425="N"),"No","Yes"))</f>
        <v/>
      </c>
      <c r="E426" s="76"/>
      <c r="F426" s="75"/>
      <c r="G426" s="75"/>
      <c r="H426" s="75"/>
      <c r="I426" s="75"/>
      <c r="J426" s="22"/>
      <c r="K426" s="22"/>
      <c r="L426" s="75"/>
      <c r="M426" s="75"/>
      <c r="N426" s="75"/>
      <c r="O426" s="75"/>
    </row>
    <row r="427" spans="2:15">
      <c r="B427" s="71" t="str">
        <f>IF('2. HIC'!$C426="","",'2. HIC'!$C426)</f>
        <v/>
      </c>
      <c r="C427" s="72" t="str">
        <f>IF('2. HIC'!$D426="","",'2. HIC'!$D426)</f>
        <v/>
      </c>
      <c r="D427" s="73" t="str">
        <f>IF(AND($B427="",$C427=""),"",IF(OR('3. Design Risk Assessment'!$M426="No",'2. HIC'!$E426="N"),"No","Yes"))</f>
        <v/>
      </c>
      <c r="E427" s="76"/>
      <c r="F427" s="75"/>
      <c r="G427" s="75"/>
      <c r="H427" s="75"/>
      <c r="I427" s="75"/>
      <c r="J427" s="22"/>
      <c r="K427" s="22"/>
      <c r="L427" s="75"/>
      <c r="M427" s="75"/>
      <c r="N427" s="75"/>
      <c r="O427" s="75"/>
    </row>
    <row r="428" spans="2:15">
      <c r="B428" s="71" t="str">
        <f>IF('2. HIC'!$C427="","",'2. HIC'!$C427)</f>
        <v/>
      </c>
      <c r="C428" s="72" t="str">
        <f>IF('2. HIC'!$D427="","",'2. HIC'!$D427)</f>
        <v/>
      </c>
      <c r="D428" s="73" t="str">
        <f>IF(AND($B428="",$C428=""),"",IF(OR('3. Design Risk Assessment'!$M427="No",'2. HIC'!$E427="N"),"No","Yes"))</f>
        <v/>
      </c>
      <c r="E428" s="76"/>
      <c r="F428" s="75"/>
      <c r="G428" s="75"/>
      <c r="H428" s="75"/>
      <c r="I428" s="75"/>
      <c r="J428" s="22"/>
      <c r="K428" s="22"/>
      <c r="L428" s="75"/>
      <c r="M428" s="75"/>
      <c r="N428" s="75"/>
      <c r="O428" s="75"/>
    </row>
    <row r="429" spans="2:15">
      <c r="B429" s="71" t="str">
        <f>IF('2. HIC'!$C428="","",'2. HIC'!$C428)</f>
        <v/>
      </c>
      <c r="C429" s="72" t="str">
        <f>IF('2. HIC'!$D428="","",'2. HIC'!$D428)</f>
        <v/>
      </c>
      <c r="D429" s="73" t="str">
        <f>IF(AND($B429="",$C429=""),"",IF(OR('3. Design Risk Assessment'!$M428="No",'2. HIC'!$E428="N"),"No","Yes"))</f>
        <v/>
      </c>
      <c r="E429" s="76"/>
      <c r="F429" s="75"/>
      <c r="G429" s="75"/>
      <c r="H429" s="75"/>
      <c r="I429" s="75"/>
      <c r="J429" s="22"/>
      <c r="K429" s="22"/>
      <c r="L429" s="75"/>
      <c r="M429" s="75"/>
      <c r="N429" s="75"/>
      <c r="O429" s="75"/>
    </row>
    <row r="430" spans="2:15">
      <c r="B430" s="71" t="str">
        <f>IF('2. HIC'!$C429="","",'2. HIC'!$C429)</f>
        <v/>
      </c>
      <c r="C430" s="72" t="str">
        <f>IF('2. HIC'!$D429="","",'2. HIC'!$D429)</f>
        <v/>
      </c>
      <c r="D430" s="73" t="str">
        <f>IF(AND($B430="",$C430=""),"",IF(OR('3. Design Risk Assessment'!$M429="No",'2. HIC'!$E429="N"),"No","Yes"))</f>
        <v/>
      </c>
      <c r="E430" s="76"/>
      <c r="F430" s="75"/>
      <c r="G430" s="75"/>
      <c r="H430" s="75"/>
      <c r="I430" s="75"/>
      <c r="J430" s="22"/>
      <c r="K430" s="22"/>
      <c r="L430" s="75"/>
      <c r="M430" s="75"/>
      <c r="N430" s="75"/>
      <c r="O430" s="75"/>
    </row>
    <row r="431" spans="2:15">
      <c r="B431" s="71" t="str">
        <f>IF('2. HIC'!$C430="","",'2. HIC'!$C430)</f>
        <v/>
      </c>
      <c r="C431" s="72" t="str">
        <f>IF('2. HIC'!$D430="","",'2. HIC'!$D430)</f>
        <v/>
      </c>
      <c r="D431" s="73" t="str">
        <f>IF(AND($B431="",$C431=""),"",IF(OR('3. Design Risk Assessment'!$M430="No",'2. HIC'!$E430="N"),"No","Yes"))</f>
        <v/>
      </c>
      <c r="E431" s="76"/>
      <c r="F431" s="75"/>
      <c r="G431" s="75"/>
      <c r="H431" s="75"/>
      <c r="I431" s="75"/>
      <c r="J431" s="22"/>
      <c r="K431" s="22"/>
      <c r="L431" s="75"/>
      <c r="M431" s="75"/>
      <c r="N431" s="75"/>
      <c r="O431" s="75"/>
    </row>
    <row r="432" spans="2:15">
      <c r="B432" s="71" t="str">
        <f>IF('2. HIC'!$C431="","",'2. HIC'!$C431)</f>
        <v/>
      </c>
      <c r="C432" s="72" t="str">
        <f>IF('2. HIC'!$D431="","",'2. HIC'!$D431)</f>
        <v/>
      </c>
      <c r="D432" s="73" t="str">
        <f>IF(AND($B432="",$C432=""),"",IF(OR('3. Design Risk Assessment'!$M431="No",'2. HIC'!$E431="N"),"No","Yes"))</f>
        <v/>
      </c>
      <c r="E432" s="76"/>
      <c r="F432" s="75"/>
      <c r="G432" s="75"/>
      <c r="H432" s="75"/>
      <c r="I432" s="75"/>
      <c r="J432" s="22"/>
      <c r="K432" s="22"/>
      <c r="L432" s="75"/>
      <c r="M432" s="75"/>
      <c r="N432" s="75"/>
      <c r="O432" s="75"/>
    </row>
    <row r="433" spans="2:15">
      <c r="B433" s="71" t="str">
        <f>IF('2. HIC'!$C432="","",'2. HIC'!$C432)</f>
        <v/>
      </c>
      <c r="C433" s="72" t="str">
        <f>IF('2. HIC'!$D432="","",'2. HIC'!$D432)</f>
        <v/>
      </c>
      <c r="D433" s="73" t="str">
        <f>IF(AND($B433="",$C433=""),"",IF(OR('3. Design Risk Assessment'!$M432="No",'2. HIC'!$E432="N"),"No","Yes"))</f>
        <v/>
      </c>
      <c r="E433" s="76"/>
      <c r="F433" s="75"/>
      <c r="G433" s="75"/>
      <c r="H433" s="75"/>
      <c r="I433" s="75"/>
      <c r="J433" s="22"/>
      <c r="K433" s="22"/>
      <c r="L433" s="75"/>
      <c r="M433" s="75"/>
      <c r="N433" s="75"/>
      <c r="O433" s="75"/>
    </row>
    <row r="434" spans="2:15">
      <c r="B434" s="71" t="str">
        <f>IF('2. HIC'!$C433="","",'2. HIC'!$C433)</f>
        <v/>
      </c>
      <c r="C434" s="72" t="str">
        <f>IF('2. HIC'!$D433="","",'2. HIC'!$D433)</f>
        <v/>
      </c>
      <c r="D434" s="73" t="str">
        <f>IF(AND($B434="",$C434=""),"",IF(OR('3. Design Risk Assessment'!$M433="No",'2. HIC'!$E433="N"),"No","Yes"))</f>
        <v/>
      </c>
      <c r="E434" s="76"/>
      <c r="F434" s="75"/>
      <c r="G434" s="75"/>
      <c r="H434" s="75"/>
      <c r="I434" s="75"/>
      <c r="J434" s="22"/>
      <c r="K434" s="22"/>
      <c r="L434" s="75"/>
      <c r="M434" s="75"/>
      <c r="N434" s="75"/>
      <c r="O434" s="75"/>
    </row>
    <row r="435" spans="2:15">
      <c r="B435" s="71" t="str">
        <f>IF('2. HIC'!$C434="","",'2. HIC'!$C434)</f>
        <v/>
      </c>
      <c r="C435" s="72" t="str">
        <f>IF('2. HIC'!$D434="","",'2. HIC'!$D434)</f>
        <v/>
      </c>
      <c r="D435" s="73" t="str">
        <f>IF(AND($B435="",$C435=""),"",IF(OR('3. Design Risk Assessment'!$M434="No",'2. HIC'!$E434="N"),"No","Yes"))</f>
        <v/>
      </c>
      <c r="E435" s="76"/>
      <c r="F435" s="75"/>
      <c r="G435" s="75"/>
      <c r="H435" s="75"/>
      <c r="I435" s="75"/>
      <c r="J435" s="22"/>
      <c r="K435" s="22"/>
      <c r="L435" s="75"/>
      <c r="M435" s="75"/>
      <c r="N435" s="75"/>
      <c r="O435" s="75"/>
    </row>
    <row r="436" spans="2:15">
      <c r="B436" s="71" t="str">
        <f>IF('2. HIC'!$C435="","",'2. HIC'!$C435)</f>
        <v/>
      </c>
      <c r="C436" s="72" t="str">
        <f>IF('2. HIC'!$D435="","",'2. HIC'!$D435)</f>
        <v/>
      </c>
      <c r="D436" s="73" t="str">
        <f>IF(AND($B436="",$C436=""),"",IF(OR('3. Design Risk Assessment'!$M435="No",'2. HIC'!$E435="N"),"No","Yes"))</f>
        <v/>
      </c>
      <c r="E436" s="76"/>
      <c r="F436" s="75"/>
      <c r="G436" s="75"/>
      <c r="H436" s="75"/>
      <c r="I436" s="75"/>
      <c r="J436" s="22"/>
      <c r="K436" s="22"/>
      <c r="L436" s="75"/>
      <c r="M436" s="75"/>
      <c r="N436" s="75"/>
      <c r="O436" s="75"/>
    </row>
    <row r="437" spans="2:15">
      <c r="B437" s="71" t="str">
        <f>IF('2. HIC'!$C436="","",'2. HIC'!$C436)</f>
        <v/>
      </c>
      <c r="C437" s="72" t="str">
        <f>IF('2. HIC'!$D436="","",'2. HIC'!$D436)</f>
        <v/>
      </c>
      <c r="D437" s="73" t="str">
        <f>IF(AND($B437="",$C437=""),"",IF(OR('3. Design Risk Assessment'!$M436="No",'2. HIC'!$E436="N"),"No","Yes"))</f>
        <v/>
      </c>
      <c r="E437" s="76"/>
      <c r="F437" s="75"/>
      <c r="G437" s="75"/>
      <c r="H437" s="75"/>
      <c r="I437" s="75"/>
      <c r="J437" s="22"/>
      <c r="K437" s="22"/>
      <c r="L437" s="75"/>
      <c r="M437" s="75"/>
      <c r="N437" s="75"/>
      <c r="O437" s="75"/>
    </row>
    <row r="438" spans="2:15">
      <c r="B438" s="71" t="str">
        <f>IF('2. HIC'!$C437="","",'2. HIC'!$C437)</f>
        <v/>
      </c>
      <c r="C438" s="72" t="str">
        <f>IF('2. HIC'!$D437="","",'2. HIC'!$D437)</f>
        <v/>
      </c>
      <c r="D438" s="73" t="str">
        <f>IF(AND($B438="",$C438=""),"",IF(OR('3. Design Risk Assessment'!$M437="No",'2. HIC'!$E437="N"),"No","Yes"))</f>
        <v/>
      </c>
      <c r="E438" s="76"/>
      <c r="F438" s="75"/>
      <c r="G438" s="75"/>
      <c r="H438" s="75"/>
      <c r="I438" s="75"/>
      <c r="J438" s="22"/>
      <c r="K438" s="22"/>
      <c r="L438" s="75"/>
      <c r="M438" s="75"/>
      <c r="N438" s="75"/>
      <c r="O438" s="75"/>
    </row>
    <row r="439" spans="2:15">
      <c r="B439" s="71" t="str">
        <f>IF('2. HIC'!$C438="","",'2. HIC'!$C438)</f>
        <v/>
      </c>
      <c r="C439" s="72" t="str">
        <f>IF('2. HIC'!$D438="","",'2. HIC'!$D438)</f>
        <v/>
      </c>
      <c r="D439" s="73" t="str">
        <f>IF(AND($B439="",$C439=""),"",IF(OR('3. Design Risk Assessment'!$M438="No",'2. HIC'!$E438="N"),"No","Yes"))</f>
        <v/>
      </c>
      <c r="E439" s="76"/>
      <c r="F439" s="75"/>
      <c r="G439" s="75"/>
      <c r="H439" s="75"/>
      <c r="I439" s="75"/>
      <c r="J439" s="22"/>
      <c r="K439" s="22"/>
      <c r="L439" s="75"/>
      <c r="M439" s="75"/>
      <c r="N439" s="75"/>
      <c r="O439" s="75"/>
    </row>
    <row r="440" spans="2:15">
      <c r="B440" s="71" t="str">
        <f>IF('2. HIC'!$C439="","",'2. HIC'!$C439)</f>
        <v/>
      </c>
      <c r="C440" s="72" t="str">
        <f>IF('2. HIC'!$D439="","",'2. HIC'!$D439)</f>
        <v/>
      </c>
      <c r="D440" s="73" t="str">
        <f>IF(AND($B440="",$C440=""),"",IF(OR('3. Design Risk Assessment'!$M439="No",'2. HIC'!$E439="N"),"No","Yes"))</f>
        <v/>
      </c>
      <c r="E440" s="76"/>
      <c r="F440" s="75"/>
      <c r="G440" s="75"/>
      <c r="H440" s="75"/>
      <c r="I440" s="75"/>
      <c r="J440" s="22"/>
      <c r="K440" s="22"/>
      <c r="L440" s="75"/>
      <c r="M440" s="75"/>
      <c r="N440" s="75"/>
      <c r="O440" s="75"/>
    </row>
    <row r="441" spans="2:15">
      <c r="B441" s="71" t="str">
        <f>IF('2. HIC'!$C440="","",'2. HIC'!$C440)</f>
        <v/>
      </c>
      <c r="C441" s="72" t="str">
        <f>IF('2. HIC'!$D440="","",'2. HIC'!$D440)</f>
        <v/>
      </c>
      <c r="D441" s="73" t="str">
        <f>IF(AND($B441="",$C441=""),"",IF(OR('3. Design Risk Assessment'!$M440="No",'2. HIC'!$E440="N"),"No","Yes"))</f>
        <v/>
      </c>
      <c r="E441" s="76"/>
      <c r="F441" s="75"/>
      <c r="G441" s="75"/>
      <c r="H441" s="75"/>
      <c r="I441" s="75"/>
      <c r="J441" s="22"/>
      <c r="K441" s="22"/>
      <c r="L441" s="75"/>
      <c r="M441" s="75"/>
      <c r="N441" s="75"/>
      <c r="O441" s="75"/>
    </row>
    <row r="442" spans="2:15">
      <c r="B442" s="71" t="str">
        <f>IF('2. HIC'!$C441="","",'2. HIC'!$C441)</f>
        <v/>
      </c>
      <c r="C442" s="72" t="str">
        <f>IF('2. HIC'!$D441="","",'2. HIC'!$D441)</f>
        <v/>
      </c>
      <c r="D442" s="73" t="str">
        <f>IF(AND($B442="",$C442=""),"",IF(OR('3. Design Risk Assessment'!$M441="No",'2. HIC'!$E441="N"),"No","Yes"))</f>
        <v/>
      </c>
      <c r="E442" s="76"/>
      <c r="F442" s="75"/>
      <c r="G442" s="75"/>
      <c r="H442" s="75"/>
      <c r="I442" s="75"/>
      <c r="J442" s="22"/>
      <c r="K442" s="22"/>
      <c r="L442" s="75"/>
      <c r="M442" s="75"/>
      <c r="N442" s="75"/>
      <c r="O442" s="75"/>
    </row>
    <row r="443" spans="2:15">
      <c r="B443" s="71" t="str">
        <f>IF('2. HIC'!$C442="","",'2. HIC'!$C442)</f>
        <v/>
      </c>
      <c r="C443" s="72" t="str">
        <f>IF('2. HIC'!$D442="","",'2. HIC'!$D442)</f>
        <v/>
      </c>
      <c r="D443" s="73" t="str">
        <f>IF(AND($B443="",$C443=""),"",IF(OR('3. Design Risk Assessment'!$M442="No",'2. HIC'!$E442="N"),"No","Yes"))</f>
        <v/>
      </c>
      <c r="E443" s="76"/>
      <c r="F443" s="75"/>
      <c r="G443" s="75"/>
      <c r="H443" s="75"/>
      <c r="I443" s="75"/>
      <c r="J443" s="22"/>
      <c r="K443" s="22"/>
      <c r="L443" s="75"/>
      <c r="M443" s="75"/>
      <c r="N443" s="75"/>
      <c r="O443" s="75"/>
    </row>
    <row r="444" spans="2:15">
      <c r="B444" s="71" t="str">
        <f>IF('2. HIC'!$C443="","",'2. HIC'!$C443)</f>
        <v/>
      </c>
      <c r="C444" s="72" t="str">
        <f>IF('2. HIC'!$D443="","",'2. HIC'!$D443)</f>
        <v/>
      </c>
      <c r="D444" s="73" t="str">
        <f>IF(AND($B444="",$C444=""),"",IF(OR('3. Design Risk Assessment'!$M443="No",'2. HIC'!$E443="N"),"No","Yes"))</f>
        <v/>
      </c>
      <c r="E444" s="76"/>
      <c r="F444" s="75"/>
      <c r="G444" s="75"/>
      <c r="H444" s="75"/>
      <c r="I444" s="75"/>
      <c r="J444" s="22"/>
      <c r="K444" s="22"/>
      <c r="L444" s="75"/>
      <c r="M444" s="75"/>
      <c r="N444" s="75"/>
      <c r="O444" s="75"/>
    </row>
    <row r="445" spans="2:15">
      <c r="B445" s="71" t="str">
        <f>IF('2. HIC'!$C444="","",'2. HIC'!$C444)</f>
        <v/>
      </c>
      <c r="C445" s="72" t="str">
        <f>IF('2. HIC'!$D444="","",'2. HIC'!$D444)</f>
        <v/>
      </c>
      <c r="D445" s="73" t="str">
        <f>IF(AND($B445="",$C445=""),"",IF(OR('3. Design Risk Assessment'!$M444="No",'2. HIC'!$E444="N"),"No","Yes"))</f>
        <v/>
      </c>
      <c r="E445" s="76"/>
      <c r="F445" s="75"/>
      <c r="G445" s="75"/>
      <c r="H445" s="75"/>
      <c r="I445" s="75"/>
      <c r="J445" s="22"/>
      <c r="K445" s="22"/>
      <c r="L445" s="75"/>
      <c r="M445" s="75"/>
      <c r="N445" s="75"/>
      <c r="O445" s="75"/>
    </row>
    <row r="446" spans="2:15">
      <c r="B446" s="71" t="str">
        <f>IF('2. HIC'!$C445="","",'2. HIC'!$C445)</f>
        <v/>
      </c>
      <c r="C446" s="72" t="str">
        <f>IF('2. HIC'!$D445="","",'2. HIC'!$D445)</f>
        <v/>
      </c>
      <c r="D446" s="73" t="str">
        <f>IF(AND($B446="",$C446=""),"",IF(OR('3. Design Risk Assessment'!$M445="No",'2. HIC'!$E445="N"),"No","Yes"))</f>
        <v/>
      </c>
      <c r="E446" s="76"/>
      <c r="F446" s="75"/>
      <c r="G446" s="75"/>
      <c r="H446" s="75"/>
      <c r="I446" s="75"/>
      <c r="J446" s="22"/>
      <c r="K446" s="22"/>
      <c r="L446" s="75"/>
      <c r="M446" s="75"/>
      <c r="N446" s="75"/>
      <c r="O446" s="75"/>
    </row>
    <row r="447" spans="2:15">
      <c r="B447" s="71" t="str">
        <f>IF('2. HIC'!$C446="","",'2. HIC'!$C446)</f>
        <v/>
      </c>
      <c r="C447" s="72" t="str">
        <f>IF('2. HIC'!$D446="","",'2. HIC'!$D446)</f>
        <v/>
      </c>
      <c r="D447" s="73" t="str">
        <f>IF(AND($B447="",$C447=""),"",IF(OR('3. Design Risk Assessment'!$M446="No",'2. HIC'!$E446="N"),"No","Yes"))</f>
        <v/>
      </c>
      <c r="E447" s="76"/>
      <c r="F447" s="75"/>
      <c r="G447" s="75"/>
      <c r="H447" s="75"/>
      <c r="I447" s="75"/>
      <c r="J447" s="22"/>
      <c r="K447" s="22"/>
      <c r="L447" s="75"/>
      <c r="M447" s="75"/>
      <c r="N447" s="75"/>
      <c r="O447" s="75"/>
    </row>
    <row r="448" spans="2:15">
      <c r="B448" s="71" t="str">
        <f>IF('2. HIC'!$C447="","",'2. HIC'!$C447)</f>
        <v/>
      </c>
      <c r="C448" s="72" t="str">
        <f>IF('2. HIC'!$D447="","",'2. HIC'!$D447)</f>
        <v/>
      </c>
      <c r="D448" s="73" t="str">
        <f>IF(AND($B448="",$C448=""),"",IF(OR('3. Design Risk Assessment'!$M447="No",'2. HIC'!$E447="N"),"No","Yes"))</f>
        <v/>
      </c>
      <c r="E448" s="76"/>
      <c r="F448" s="75"/>
      <c r="G448" s="75"/>
      <c r="H448" s="75"/>
      <c r="I448" s="75"/>
      <c r="J448" s="22"/>
      <c r="K448" s="22"/>
      <c r="L448" s="75"/>
      <c r="M448" s="75"/>
      <c r="N448" s="75"/>
      <c r="O448" s="75"/>
    </row>
    <row r="449" spans="2:15">
      <c r="B449" s="71" t="str">
        <f>IF('2. HIC'!$C448="","",'2. HIC'!$C448)</f>
        <v/>
      </c>
      <c r="C449" s="72" t="str">
        <f>IF('2. HIC'!$D448="","",'2. HIC'!$D448)</f>
        <v/>
      </c>
      <c r="D449" s="73" t="str">
        <f>IF(AND($B449="",$C449=""),"",IF(OR('3. Design Risk Assessment'!$M448="No",'2. HIC'!$E448="N"),"No","Yes"))</f>
        <v/>
      </c>
      <c r="E449" s="76"/>
      <c r="F449" s="75"/>
      <c r="G449" s="75"/>
      <c r="H449" s="75"/>
      <c r="I449" s="75"/>
      <c r="J449" s="22"/>
      <c r="K449" s="22"/>
      <c r="L449" s="75"/>
      <c r="M449" s="75"/>
      <c r="N449" s="75"/>
      <c r="O449" s="75"/>
    </row>
    <row r="450" spans="2:15">
      <c r="B450" s="71" t="str">
        <f>IF('2. HIC'!$C449="","",'2. HIC'!$C449)</f>
        <v/>
      </c>
      <c r="C450" s="72" t="str">
        <f>IF('2. HIC'!$D449="","",'2. HIC'!$D449)</f>
        <v/>
      </c>
      <c r="D450" s="73" t="str">
        <f>IF(AND($B450="",$C450=""),"",IF(OR('3. Design Risk Assessment'!$M449="No",'2. HIC'!$E449="N"),"No","Yes"))</f>
        <v/>
      </c>
      <c r="E450" s="76"/>
      <c r="F450" s="75"/>
      <c r="G450" s="75"/>
      <c r="H450" s="75"/>
      <c r="I450" s="75"/>
      <c r="J450" s="22"/>
      <c r="K450" s="22"/>
      <c r="L450" s="75"/>
      <c r="M450" s="75"/>
      <c r="N450" s="75"/>
      <c r="O450" s="75"/>
    </row>
    <row r="451" spans="2:15">
      <c r="B451" s="71" t="str">
        <f>IF('2. HIC'!$C450="","",'2. HIC'!$C450)</f>
        <v/>
      </c>
      <c r="C451" s="72" t="str">
        <f>IF('2. HIC'!$D450="","",'2. HIC'!$D450)</f>
        <v/>
      </c>
      <c r="D451" s="73" t="str">
        <f>IF(AND($B451="",$C451=""),"",IF(OR('3. Design Risk Assessment'!$M450="No",'2. HIC'!$E450="N"),"No","Yes"))</f>
        <v/>
      </c>
      <c r="E451" s="76"/>
      <c r="F451" s="75"/>
      <c r="G451" s="75"/>
      <c r="H451" s="75"/>
      <c r="I451" s="75"/>
      <c r="J451" s="22"/>
      <c r="K451" s="22"/>
      <c r="L451" s="75"/>
      <c r="M451" s="75"/>
      <c r="N451" s="75"/>
      <c r="O451" s="75"/>
    </row>
    <row r="452" spans="2:15">
      <c r="B452" s="71" t="str">
        <f>IF('2. HIC'!$C451="","",'2. HIC'!$C451)</f>
        <v/>
      </c>
      <c r="C452" s="72" t="str">
        <f>IF('2. HIC'!$D451="","",'2. HIC'!$D451)</f>
        <v/>
      </c>
      <c r="D452" s="73" t="str">
        <f>IF(AND($B452="",$C452=""),"",IF(OR('3. Design Risk Assessment'!$M451="No",'2. HIC'!$E451="N"),"No","Yes"))</f>
        <v/>
      </c>
      <c r="E452" s="76"/>
      <c r="F452" s="75"/>
      <c r="G452" s="75"/>
      <c r="H452" s="75"/>
      <c r="I452" s="75"/>
      <c r="J452" s="22"/>
      <c r="K452" s="22"/>
      <c r="L452" s="75"/>
      <c r="M452" s="75"/>
      <c r="N452" s="75"/>
      <c r="O452" s="75"/>
    </row>
    <row r="453" spans="2:15">
      <c r="B453" s="71" t="str">
        <f>IF('2. HIC'!$C452="","",'2. HIC'!$C452)</f>
        <v/>
      </c>
      <c r="C453" s="72" t="str">
        <f>IF('2. HIC'!$D452="","",'2. HIC'!$D452)</f>
        <v/>
      </c>
      <c r="D453" s="73" t="str">
        <f>IF(AND($B453="",$C453=""),"",IF(OR('3. Design Risk Assessment'!$M452="No",'2. HIC'!$E452="N"),"No","Yes"))</f>
        <v/>
      </c>
      <c r="E453" s="76"/>
      <c r="F453" s="75"/>
      <c r="G453" s="75"/>
      <c r="H453" s="75"/>
      <c r="I453" s="75"/>
      <c r="J453" s="22"/>
      <c r="K453" s="22"/>
      <c r="L453" s="75"/>
      <c r="M453" s="75"/>
      <c r="N453" s="75"/>
      <c r="O453" s="75"/>
    </row>
    <row r="454" spans="2:15">
      <c r="B454" s="71" t="str">
        <f>IF('2. HIC'!$C453="","",'2. HIC'!$C453)</f>
        <v/>
      </c>
      <c r="C454" s="72" t="str">
        <f>IF('2. HIC'!$D453="","",'2. HIC'!$D453)</f>
        <v/>
      </c>
      <c r="D454" s="73" t="str">
        <f>IF(AND($B454="",$C454=""),"",IF(OR('3. Design Risk Assessment'!$M453="No",'2. HIC'!$E453="N"),"No","Yes"))</f>
        <v/>
      </c>
      <c r="E454" s="76"/>
      <c r="F454" s="75"/>
      <c r="G454" s="75"/>
      <c r="H454" s="75"/>
      <c r="I454" s="75"/>
      <c r="J454" s="22"/>
      <c r="K454" s="22"/>
      <c r="L454" s="75"/>
      <c r="M454" s="75"/>
      <c r="N454" s="75"/>
      <c r="O454" s="75"/>
    </row>
    <row r="455" spans="2:15">
      <c r="B455" s="71" t="str">
        <f>IF('2. HIC'!$C454="","",'2. HIC'!$C454)</f>
        <v/>
      </c>
      <c r="C455" s="72" t="str">
        <f>IF('2. HIC'!$D454="","",'2. HIC'!$D454)</f>
        <v/>
      </c>
      <c r="D455" s="73" t="str">
        <f>IF(AND($B455="",$C455=""),"",IF(OR('3. Design Risk Assessment'!$M454="No",'2. HIC'!$E454="N"),"No","Yes"))</f>
        <v/>
      </c>
      <c r="E455" s="76"/>
      <c r="F455" s="75"/>
      <c r="G455" s="75"/>
      <c r="H455" s="75"/>
      <c r="I455" s="75"/>
      <c r="J455" s="22"/>
      <c r="K455" s="22"/>
      <c r="L455" s="75"/>
      <c r="M455" s="75"/>
      <c r="N455" s="75"/>
      <c r="O455" s="75"/>
    </row>
    <row r="456" spans="2:15">
      <c r="B456" s="71" t="str">
        <f>IF('2. HIC'!$C455="","",'2. HIC'!$C455)</f>
        <v/>
      </c>
      <c r="C456" s="72" t="str">
        <f>IF('2. HIC'!$D455="","",'2. HIC'!$D455)</f>
        <v/>
      </c>
      <c r="D456" s="73" t="str">
        <f>IF(AND($B456="",$C456=""),"",IF(OR('3. Design Risk Assessment'!$M455="No",'2. HIC'!$E455="N"),"No","Yes"))</f>
        <v/>
      </c>
      <c r="E456" s="76"/>
      <c r="F456" s="75"/>
      <c r="G456" s="75"/>
      <c r="H456" s="75"/>
      <c r="I456" s="75"/>
      <c r="J456" s="22"/>
      <c r="K456" s="22"/>
      <c r="L456" s="75"/>
      <c r="M456" s="75"/>
      <c r="N456" s="75"/>
      <c r="O456" s="75"/>
    </row>
    <row r="457" spans="2:15">
      <c r="B457" s="71" t="str">
        <f>IF('2. HIC'!$C456="","",'2. HIC'!$C456)</f>
        <v/>
      </c>
      <c r="C457" s="72" t="str">
        <f>IF('2. HIC'!$D456="","",'2. HIC'!$D456)</f>
        <v/>
      </c>
      <c r="D457" s="73" t="str">
        <f>IF(AND($B457="",$C457=""),"",IF(OR('3. Design Risk Assessment'!$M456="No",'2. HIC'!$E456="N"),"No","Yes"))</f>
        <v/>
      </c>
      <c r="E457" s="76"/>
      <c r="F457" s="75"/>
      <c r="G457" s="75"/>
      <c r="H457" s="75"/>
      <c r="I457" s="75"/>
      <c r="J457" s="22"/>
      <c r="K457" s="22"/>
      <c r="L457" s="75"/>
      <c r="M457" s="75"/>
      <c r="N457" s="75"/>
      <c r="O457" s="75"/>
    </row>
    <row r="458" spans="2:15">
      <c r="B458" s="71" t="str">
        <f>IF('2. HIC'!$C457="","",'2. HIC'!$C457)</f>
        <v/>
      </c>
      <c r="C458" s="72" t="str">
        <f>IF('2. HIC'!$D457="","",'2. HIC'!$D457)</f>
        <v/>
      </c>
      <c r="D458" s="73" t="str">
        <f>IF(AND($B458="",$C458=""),"",IF(OR('3. Design Risk Assessment'!$M457="No",'2. HIC'!$E457="N"),"No","Yes"))</f>
        <v/>
      </c>
      <c r="E458" s="76"/>
      <c r="F458" s="75"/>
      <c r="G458" s="75"/>
      <c r="H458" s="75"/>
      <c r="I458" s="75"/>
      <c r="J458" s="22"/>
      <c r="K458" s="22"/>
      <c r="L458" s="75"/>
      <c r="M458" s="75"/>
      <c r="N458" s="75"/>
      <c r="O458" s="75"/>
    </row>
    <row r="459" spans="2:15">
      <c r="B459" s="71" t="str">
        <f>IF('2. HIC'!$C458="","",'2. HIC'!$C458)</f>
        <v/>
      </c>
      <c r="C459" s="72" t="str">
        <f>IF('2. HIC'!$D458="","",'2. HIC'!$D458)</f>
        <v/>
      </c>
      <c r="D459" s="73" t="str">
        <f>IF(AND($B459="",$C459=""),"",IF(OR('3. Design Risk Assessment'!$M458="No",'2. HIC'!$E458="N"),"No","Yes"))</f>
        <v/>
      </c>
      <c r="E459" s="76"/>
      <c r="F459" s="75"/>
      <c r="G459" s="75"/>
      <c r="H459" s="75"/>
      <c r="I459" s="75"/>
      <c r="J459" s="22"/>
      <c r="K459" s="22"/>
      <c r="L459" s="75"/>
      <c r="M459" s="75"/>
      <c r="N459" s="75"/>
      <c r="O459" s="75"/>
    </row>
    <row r="460" spans="2:15">
      <c r="B460" s="71" t="str">
        <f>IF('2. HIC'!$C459="","",'2. HIC'!$C459)</f>
        <v/>
      </c>
      <c r="C460" s="72" t="str">
        <f>IF('2. HIC'!$D459="","",'2. HIC'!$D459)</f>
        <v/>
      </c>
      <c r="D460" s="73" t="str">
        <f>IF(AND($B460="",$C460=""),"",IF(OR('3. Design Risk Assessment'!$M459="No",'2. HIC'!$E459="N"),"No","Yes"))</f>
        <v/>
      </c>
      <c r="E460" s="76"/>
      <c r="F460" s="75"/>
      <c r="G460" s="75"/>
      <c r="H460" s="75"/>
      <c r="I460" s="75"/>
      <c r="J460" s="22"/>
      <c r="K460" s="22"/>
      <c r="L460" s="75"/>
      <c r="M460" s="75"/>
      <c r="N460" s="75"/>
      <c r="O460" s="75"/>
    </row>
    <row r="461" spans="2:15">
      <c r="B461" s="71" t="str">
        <f>IF('2. HIC'!$C460="","",'2. HIC'!$C460)</f>
        <v/>
      </c>
      <c r="C461" s="72" t="str">
        <f>IF('2. HIC'!$D460="","",'2. HIC'!$D460)</f>
        <v/>
      </c>
      <c r="D461" s="73" t="str">
        <f>IF(AND($B461="",$C461=""),"",IF(OR('3. Design Risk Assessment'!$M460="No",'2. HIC'!$E460="N"),"No","Yes"))</f>
        <v/>
      </c>
      <c r="E461" s="76"/>
      <c r="F461" s="75"/>
      <c r="G461" s="75"/>
      <c r="H461" s="75"/>
      <c r="I461" s="75"/>
      <c r="J461" s="22"/>
      <c r="K461" s="22"/>
      <c r="L461" s="75"/>
      <c r="M461" s="75"/>
      <c r="N461" s="75"/>
      <c r="O461" s="75"/>
    </row>
    <row r="462" spans="2:15">
      <c r="B462" s="71" t="str">
        <f>IF('2. HIC'!$C461="","",'2. HIC'!$C461)</f>
        <v/>
      </c>
      <c r="C462" s="72" t="str">
        <f>IF('2. HIC'!$D461="","",'2. HIC'!$D461)</f>
        <v/>
      </c>
      <c r="D462" s="73" t="str">
        <f>IF(AND($B462="",$C462=""),"",IF(OR('3. Design Risk Assessment'!$M461="No",'2. HIC'!$E461="N"),"No","Yes"))</f>
        <v/>
      </c>
      <c r="E462" s="76"/>
      <c r="F462" s="75"/>
      <c r="G462" s="75"/>
      <c r="H462" s="75"/>
      <c r="I462" s="75"/>
      <c r="J462" s="22"/>
      <c r="K462" s="22"/>
      <c r="L462" s="75"/>
      <c r="M462" s="75"/>
      <c r="N462" s="75"/>
      <c r="O462" s="75"/>
    </row>
    <row r="463" spans="2:15">
      <c r="B463" s="71" t="str">
        <f>IF('2. HIC'!$C462="","",'2. HIC'!$C462)</f>
        <v/>
      </c>
      <c r="C463" s="72" t="str">
        <f>IF('2. HIC'!$D462="","",'2. HIC'!$D462)</f>
        <v/>
      </c>
      <c r="D463" s="73" t="str">
        <f>IF(AND($B463="",$C463=""),"",IF(OR('3. Design Risk Assessment'!$M462="No",'2. HIC'!$E462="N"),"No","Yes"))</f>
        <v/>
      </c>
      <c r="E463" s="76"/>
      <c r="F463" s="75"/>
      <c r="G463" s="75"/>
      <c r="H463" s="75"/>
      <c r="I463" s="75"/>
      <c r="J463" s="22"/>
      <c r="K463" s="22"/>
      <c r="L463" s="75"/>
      <c r="M463" s="75"/>
      <c r="N463" s="75"/>
      <c r="O463" s="75"/>
    </row>
    <row r="464" spans="2:15">
      <c r="B464" s="71" t="str">
        <f>IF('2. HIC'!$C463="","",'2. HIC'!$C463)</f>
        <v/>
      </c>
      <c r="C464" s="72" t="str">
        <f>IF('2. HIC'!$D463="","",'2. HIC'!$D463)</f>
        <v/>
      </c>
      <c r="D464" s="73" t="str">
        <f>IF(AND($B464="",$C464=""),"",IF(OR('3. Design Risk Assessment'!$M463="No",'2. HIC'!$E463="N"),"No","Yes"))</f>
        <v/>
      </c>
      <c r="E464" s="76"/>
      <c r="F464" s="75"/>
      <c r="G464" s="75"/>
      <c r="H464" s="75"/>
      <c r="I464" s="75"/>
      <c r="J464" s="22"/>
      <c r="K464" s="22"/>
      <c r="L464" s="75"/>
      <c r="M464" s="75"/>
      <c r="N464" s="75"/>
      <c r="O464" s="75"/>
    </row>
    <row r="465" spans="2:15">
      <c r="B465" s="71" t="str">
        <f>IF('2. HIC'!$C464="","",'2. HIC'!$C464)</f>
        <v/>
      </c>
      <c r="C465" s="72" t="str">
        <f>IF('2. HIC'!$D464="","",'2. HIC'!$D464)</f>
        <v/>
      </c>
      <c r="D465" s="73" t="str">
        <f>IF(AND($B465="",$C465=""),"",IF(OR('3. Design Risk Assessment'!$M464="No",'2. HIC'!$E464="N"),"No","Yes"))</f>
        <v/>
      </c>
      <c r="E465" s="76"/>
      <c r="F465" s="75"/>
      <c r="G465" s="75"/>
      <c r="H465" s="75"/>
      <c r="I465" s="75"/>
      <c r="J465" s="22"/>
      <c r="K465" s="22"/>
      <c r="L465" s="75"/>
      <c r="M465" s="75"/>
      <c r="N465" s="75"/>
      <c r="O465" s="75"/>
    </row>
    <row r="466" spans="2:15">
      <c r="B466" s="71" t="str">
        <f>IF('2. HIC'!$C465="","",'2. HIC'!$C465)</f>
        <v/>
      </c>
      <c r="C466" s="72" t="str">
        <f>IF('2. HIC'!$D465="","",'2. HIC'!$D465)</f>
        <v/>
      </c>
      <c r="D466" s="73" t="str">
        <f>IF(AND($B466="",$C466=""),"",IF(OR('3. Design Risk Assessment'!$M465="No",'2. HIC'!$E465="N"),"No","Yes"))</f>
        <v/>
      </c>
      <c r="E466" s="76"/>
      <c r="F466" s="75"/>
      <c r="G466" s="75"/>
      <c r="H466" s="75"/>
      <c r="I466" s="75"/>
      <c r="J466" s="22"/>
      <c r="K466" s="22"/>
      <c r="L466" s="75"/>
      <c r="M466" s="75"/>
      <c r="N466" s="75"/>
      <c r="O466" s="75"/>
    </row>
    <row r="467" spans="2:15">
      <c r="B467" s="71" t="str">
        <f>IF('2. HIC'!$C466="","",'2. HIC'!$C466)</f>
        <v/>
      </c>
      <c r="C467" s="72" t="str">
        <f>IF('2. HIC'!$D466="","",'2. HIC'!$D466)</f>
        <v/>
      </c>
      <c r="D467" s="73" t="str">
        <f>IF(AND($B467="",$C467=""),"",IF(OR('3. Design Risk Assessment'!$M466="No",'2. HIC'!$E466="N"),"No","Yes"))</f>
        <v/>
      </c>
      <c r="E467" s="76"/>
      <c r="F467" s="75"/>
      <c r="G467" s="75"/>
      <c r="H467" s="75"/>
      <c r="I467" s="75"/>
      <c r="J467" s="22"/>
      <c r="K467" s="22"/>
      <c r="L467" s="75"/>
      <c r="M467" s="75"/>
      <c r="N467" s="75"/>
      <c r="O467" s="75"/>
    </row>
    <row r="468" spans="2:15">
      <c r="B468" s="71" t="str">
        <f>IF('2. HIC'!$C467="","",'2. HIC'!$C467)</f>
        <v/>
      </c>
      <c r="C468" s="72" t="str">
        <f>IF('2. HIC'!$D467="","",'2. HIC'!$D467)</f>
        <v/>
      </c>
      <c r="D468" s="73" t="str">
        <f>IF(AND($B468="",$C468=""),"",IF(OR('3. Design Risk Assessment'!$M467="No",'2. HIC'!$E467="N"),"No","Yes"))</f>
        <v/>
      </c>
      <c r="E468" s="76"/>
      <c r="F468" s="75"/>
      <c r="G468" s="75"/>
      <c r="H468" s="75"/>
      <c r="I468" s="75"/>
      <c r="J468" s="22"/>
      <c r="K468" s="22"/>
      <c r="L468" s="75"/>
      <c r="M468" s="75"/>
      <c r="N468" s="75"/>
      <c r="O468" s="75"/>
    </row>
    <row r="469" spans="2:15">
      <c r="B469" s="71" t="str">
        <f>IF('2. HIC'!$C468="","",'2. HIC'!$C468)</f>
        <v/>
      </c>
      <c r="C469" s="72" t="str">
        <f>IF('2. HIC'!$D468="","",'2. HIC'!$D468)</f>
        <v/>
      </c>
      <c r="D469" s="73" t="str">
        <f>IF(AND($B469="",$C469=""),"",IF(OR('3. Design Risk Assessment'!$M468="No",'2. HIC'!$E468="N"),"No","Yes"))</f>
        <v/>
      </c>
      <c r="E469" s="76"/>
      <c r="F469" s="75"/>
      <c r="G469" s="75"/>
      <c r="H469" s="75"/>
      <c r="I469" s="75"/>
      <c r="J469" s="22"/>
      <c r="K469" s="22"/>
      <c r="L469" s="75"/>
      <c r="M469" s="75"/>
      <c r="N469" s="75"/>
      <c r="O469" s="75"/>
    </row>
    <row r="470" spans="2:15">
      <c r="B470" s="71" t="str">
        <f>IF('2. HIC'!$C469="","",'2. HIC'!$C469)</f>
        <v/>
      </c>
      <c r="C470" s="72" t="str">
        <f>IF('2. HIC'!$D469="","",'2. HIC'!$D469)</f>
        <v/>
      </c>
      <c r="D470" s="73" t="str">
        <f>IF(AND($B470="",$C470=""),"",IF(OR('3. Design Risk Assessment'!$M469="No",'2. HIC'!$E469="N"),"No","Yes"))</f>
        <v/>
      </c>
      <c r="E470" s="76"/>
      <c r="F470" s="75"/>
      <c r="G470" s="75"/>
      <c r="H470" s="75"/>
      <c r="I470" s="75"/>
      <c r="J470" s="22"/>
      <c r="K470" s="22"/>
      <c r="L470" s="75"/>
      <c r="M470" s="75"/>
      <c r="N470" s="75"/>
      <c r="O470" s="75"/>
    </row>
    <row r="471" spans="2:15">
      <c r="B471" s="71" t="str">
        <f>IF('2. HIC'!$C470="","",'2. HIC'!$C470)</f>
        <v/>
      </c>
      <c r="C471" s="72" t="str">
        <f>IF('2. HIC'!$D470="","",'2. HIC'!$D470)</f>
        <v/>
      </c>
      <c r="D471" s="73" t="str">
        <f>IF(AND($B471="",$C471=""),"",IF(OR('3. Design Risk Assessment'!$M470="No",'2. HIC'!$E470="N"),"No","Yes"))</f>
        <v/>
      </c>
      <c r="E471" s="76"/>
      <c r="F471" s="75"/>
      <c r="G471" s="75"/>
      <c r="H471" s="75"/>
      <c r="I471" s="75"/>
      <c r="J471" s="22"/>
      <c r="K471" s="22"/>
      <c r="L471" s="75"/>
      <c r="M471" s="75"/>
      <c r="N471" s="75"/>
      <c r="O471" s="75"/>
    </row>
    <row r="472" spans="2:15">
      <c r="B472" s="71" t="str">
        <f>IF('2. HIC'!$C471="","",'2. HIC'!$C471)</f>
        <v/>
      </c>
      <c r="C472" s="72" t="str">
        <f>IF('2. HIC'!$D471="","",'2. HIC'!$D471)</f>
        <v/>
      </c>
      <c r="D472" s="73" t="str">
        <f>IF(AND($B472="",$C472=""),"",IF(OR('3. Design Risk Assessment'!$M471="No",'2. HIC'!$E471="N"),"No","Yes"))</f>
        <v/>
      </c>
      <c r="E472" s="76"/>
      <c r="F472" s="75"/>
      <c r="G472" s="75"/>
      <c r="H472" s="75"/>
      <c r="I472" s="75"/>
      <c r="J472" s="22"/>
      <c r="K472" s="22"/>
      <c r="L472" s="75"/>
      <c r="M472" s="75"/>
      <c r="N472" s="75"/>
      <c r="O472" s="75"/>
    </row>
    <row r="473" spans="2:15">
      <c r="B473" s="71" t="str">
        <f>IF('2. HIC'!$C472="","",'2. HIC'!$C472)</f>
        <v/>
      </c>
      <c r="C473" s="72" t="str">
        <f>IF('2. HIC'!$D472="","",'2. HIC'!$D472)</f>
        <v/>
      </c>
      <c r="D473" s="73" t="str">
        <f>IF(AND($B473="",$C473=""),"",IF(OR('3. Design Risk Assessment'!$M472="No",'2. HIC'!$E472="N"),"No","Yes"))</f>
        <v/>
      </c>
      <c r="E473" s="76"/>
      <c r="F473" s="75"/>
      <c r="G473" s="75"/>
      <c r="H473" s="75"/>
      <c r="I473" s="75"/>
      <c r="J473" s="22"/>
      <c r="K473" s="22"/>
      <c r="L473" s="75"/>
      <c r="M473" s="75"/>
      <c r="N473" s="75"/>
      <c r="O473" s="75"/>
    </row>
    <row r="474" spans="2:15">
      <c r="B474" s="71" t="str">
        <f>IF('2. HIC'!$C473="","",'2. HIC'!$C473)</f>
        <v/>
      </c>
      <c r="C474" s="72" t="str">
        <f>IF('2. HIC'!$D473="","",'2. HIC'!$D473)</f>
        <v/>
      </c>
      <c r="D474" s="73" t="str">
        <f>IF(AND($B474="",$C474=""),"",IF(OR('3. Design Risk Assessment'!$M473="No",'2. HIC'!$E473="N"),"No","Yes"))</f>
        <v/>
      </c>
      <c r="E474" s="76"/>
      <c r="F474" s="75"/>
      <c r="G474" s="75"/>
      <c r="H474" s="75"/>
      <c r="I474" s="75"/>
      <c r="J474" s="22"/>
      <c r="K474" s="22"/>
      <c r="L474" s="75"/>
      <c r="M474" s="75"/>
      <c r="N474" s="75"/>
      <c r="O474" s="75"/>
    </row>
    <row r="475" spans="2:15">
      <c r="B475" s="71" t="str">
        <f>IF('2. HIC'!$C474="","",'2. HIC'!$C474)</f>
        <v/>
      </c>
      <c r="C475" s="72" t="str">
        <f>IF('2. HIC'!$D474="","",'2. HIC'!$D474)</f>
        <v/>
      </c>
      <c r="D475" s="73" t="str">
        <f>IF(AND($B475="",$C475=""),"",IF(OR('3. Design Risk Assessment'!$M474="No",'2. HIC'!$E474="N"),"No","Yes"))</f>
        <v/>
      </c>
      <c r="E475" s="76"/>
      <c r="F475" s="75"/>
      <c r="G475" s="75"/>
      <c r="H475" s="75"/>
      <c r="I475" s="75"/>
      <c r="J475" s="22"/>
      <c r="K475" s="22"/>
      <c r="L475" s="75"/>
      <c r="M475" s="75"/>
      <c r="N475" s="75"/>
      <c r="O475" s="75"/>
    </row>
    <row r="476" spans="2:15">
      <c r="B476" s="71" t="str">
        <f>IF('2. HIC'!$C475="","",'2. HIC'!$C475)</f>
        <v/>
      </c>
      <c r="C476" s="72" t="str">
        <f>IF('2. HIC'!$D475="","",'2. HIC'!$D475)</f>
        <v/>
      </c>
      <c r="D476" s="73" t="str">
        <f>IF(AND($B476="",$C476=""),"",IF(OR('3. Design Risk Assessment'!$M475="No",'2. HIC'!$E475="N"),"No","Yes"))</f>
        <v/>
      </c>
      <c r="E476" s="76"/>
      <c r="F476" s="75"/>
      <c r="G476" s="75"/>
      <c r="H476" s="75"/>
      <c r="I476" s="75"/>
      <c r="J476" s="22"/>
      <c r="K476" s="22"/>
      <c r="L476" s="75"/>
      <c r="M476" s="75"/>
      <c r="N476" s="75"/>
      <c r="O476" s="75"/>
    </row>
    <row r="477" spans="2:15">
      <c r="B477" s="71" t="str">
        <f>IF('2. HIC'!$C476="","",'2. HIC'!$C476)</f>
        <v/>
      </c>
      <c r="C477" s="72" t="str">
        <f>IF('2. HIC'!$D476="","",'2. HIC'!$D476)</f>
        <v/>
      </c>
      <c r="D477" s="73" t="str">
        <f>IF(AND($B477="",$C477=""),"",IF(OR('3. Design Risk Assessment'!$M476="No",'2. HIC'!$E476="N"),"No","Yes"))</f>
        <v/>
      </c>
      <c r="E477" s="76"/>
      <c r="F477" s="75"/>
      <c r="G477" s="75"/>
      <c r="H477" s="75"/>
      <c r="I477" s="75"/>
      <c r="J477" s="22"/>
      <c r="K477" s="22"/>
      <c r="L477" s="75"/>
      <c r="M477" s="75"/>
      <c r="N477" s="75"/>
      <c r="O477" s="75"/>
    </row>
    <row r="478" spans="2:15">
      <c r="B478" s="71" t="str">
        <f>IF('2. HIC'!$C477="","",'2. HIC'!$C477)</f>
        <v/>
      </c>
      <c r="C478" s="72" t="str">
        <f>IF('2. HIC'!$D477="","",'2. HIC'!$D477)</f>
        <v/>
      </c>
      <c r="D478" s="73" t="str">
        <f>IF(AND($B478="",$C478=""),"",IF(OR('3. Design Risk Assessment'!$M477="No",'2. HIC'!$E477="N"),"No","Yes"))</f>
        <v/>
      </c>
      <c r="E478" s="76"/>
      <c r="F478" s="75"/>
      <c r="G478" s="75"/>
      <c r="H478" s="75"/>
      <c r="I478" s="75"/>
      <c r="J478" s="22"/>
      <c r="K478" s="22"/>
      <c r="L478" s="75"/>
      <c r="M478" s="75"/>
      <c r="N478" s="75"/>
      <c r="O478" s="75"/>
    </row>
    <row r="479" spans="2:15">
      <c r="B479" s="71" t="str">
        <f>IF('2. HIC'!$C478="","",'2. HIC'!$C478)</f>
        <v/>
      </c>
      <c r="C479" s="72" t="str">
        <f>IF('2. HIC'!$D478="","",'2. HIC'!$D478)</f>
        <v/>
      </c>
      <c r="D479" s="73" t="str">
        <f>IF(AND($B479="",$C479=""),"",IF(OR('3. Design Risk Assessment'!$M478="No",'2. HIC'!$E478="N"),"No","Yes"))</f>
        <v/>
      </c>
      <c r="E479" s="76"/>
      <c r="F479" s="75"/>
      <c r="G479" s="75"/>
      <c r="H479" s="75"/>
      <c r="I479" s="75"/>
      <c r="J479" s="22"/>
      <c r="K479" s="22"/>
      <c r="L479" s="75"/>
      <c r="M479" s="75"/>
      <c r="N479" s="75"/>
      <c r="O479" s="75"/>
    </row>
    <row r="480" spans="2:15">
      <c r="B480" s="71" t="str">
        <f>IF('2. HIC'!$C479="","",'2. HIC'!$C479)</f>
        <v/>
      </c>
      <c r="C480" s="72" t="str">
        <f>IF('2. HIC'!$D479="","",'2. HIC'!$D479)</f>
        <v/>
      </c>
      <c r="D480" s="73" t="str">
        <f>IF(AND($B480="",$C480=""),"",IF(OR('3. Design Risk Assessment'!$M479="No",'2. HIC'!$E479="N"),"No","Yes"))</f>
        <v/>
      </c>
      <c r="E480" s="76"/>
      <c r="F480" s="75"/>
      <c r="G480" s="75"/>
      <c r="H480" s="75"/>
      <c r="I480" s="75"/>
      <c r="J480" s="22"/>
      <c r="K480" s="22"/>
      <c r="L480" s="75"/>
      <c r="M480" s="75"/>
      <c r="N480" s="75"/>
      <c r="O480" s="75"/>
    </row>
    <row r="481" spans="2:15">
      <c r="B481" s="71" t="str">
        <f>IF('2. HIC'!$C480="","",'2. HIC'!$C480)</f>
        <v/>
      </c>
      <c r="C481" s="72" t="str">
        <f>IF('2. HIC'!$D480="","",'2. HIC'!$D480)</f>
        <v/>
      </c>
      <c r="D481" s="73" t="str">
        <f>IF(AND($B481="",$C481=""),"",IF(OR('3. Design Risk Assessment'!$M480="No",'2. HIC'!$E480="N"),"No","Yes"))</f>
        <v/>
      </c>
      <c r="E481" s="76"/>
      <c r="F481" s="75"/>
      <c r="G481" s="75"/>
      <c r="H481" s="75"/>
      <c r="I481" s="75"/>
      <c r="J481" s="22"/>
      <c r="K481" s="22"/>
      <c r="L481" s="75"/>
      <c r="M481" s="75"/>
      <c r="N481" s="75"/>
      <c r="O481" s="75"/>
    </row>
    <row r="482" spans="2:15">
      <c r="B482" s="71" t="str">
        <f>IF('2. HIC'!$C481="","",'2. HIC'!$C481)</f>
        <v/>
      </c>
      <c r="C482" s="72" t="str">
        <f>IF('2. HIC'!$D481="","",'2. HIC'!$D481)</f>
        <v/>
      </c>
      <c r="D482" s="73" t="str">
        <f>IF(AND($B482="",$C482=""),"",IF(OR('3. Design Risk Assessment'!$M481="No",'2. HIC'!$E481="N"),"No","Yes"))</f>
        <v/>
      </c>
      <c r="E482" s="76"/>
      <c r="F482" s="75"/>
      <c r="G482" s="75"/>
      <c r="H482" s="75"/>
      <c r="I482" s="75"/>
      <c r="J482" s="22"/>
      <c r="K482" s="22"/>
      <c r="L482" s="75"/>
      <c r="M482" s="75"/>
      <c r="N482" s="75"/>
      <c r="O482" s="75"/>
    </row>
    <row r="483" spans="2:15">
      <c r="B483" s="71" t="str">
        <f>IF('2. HIC'!$C482="","",'2. HIC'!$C482)</f>
        <v/>
      </c>
      <c r="C483" s="72" t="str">
        <f>IF('2. HIC'!$D482="","",'2. HIC'!$D482)</f>
        <v/>
      </c>
      <c r="D483" s="73" t="str">
        <f>IF(AND($B483="",$C483=""),"",IF(OR('3. Design Risk Assessment'!$M482="No",'2. HIC'!$E482="N"),"No","Yes"))</f>
        <v/>
      </c>
      <c r="E483" s="76"/>
      <c r="F483" s="75"/>
      <c r="G483" s="75"/>
      <c r="H483" s="75"/>
      <c r="I483" s="75"/>
      <c r="J483" s="22"/>
      <c r="K483" s="22"/>
      <c r="L483" s="75"/>
      <c r="M483" s="75"/>
      <c r="N483" s="75"/>
      <c r="O483" s="75"/>
    </row>
    <row r="484" spans="2:15">
      <c r="B484" s="71" t="str">
        <f>IF('2. HIC'!$C483="","",'2. HIC'!$C483)</f>
        <v/>
      </c>
      <c r="C484" s="72" t="str">
        <f>IF('2. HIC'!$D483="","",'2. HIC'!$D483)</f>
        <v/>
      </c>
      <c r="D484" s="73" t="str">
        <f>IF(AND($B484="",$C484=""),"",IF(OR('3. Design Risk Assessment'!$M483="No",'2. HIC'!$E483="N"),"No","Yes"))</f>
        <v/>
      </c>
      <c r="E484" s="76"/>
      <c r="F484" s="75"/>
      <c r="G484" s="75"/>
      <c r="H484" s="75"/>
      <c r="I484" s="75"/>
      <c r="J484" s="22"/>
      <c r="K484" s="22"/>
      <c r="L484" s="75"/>
      <c r="M484" s="75"/>
      <c r="N484" s="75"/>
      <c r="O484" s="75"/>
    </row>
    <row r="485" spans="2:15">
      <c r="B485" s="71" t="str">
        <f>IF('2. HIC'!$C484="","",'2. HIC'!$C484)</f>
        <v/>
      </c>
      <c r="C485" s="72" t="str">
        <f>IF('2. HIC'!$D484="","",'2. HIC'!$D484)</f>
        <v/>
      </c>
      <c r="D485" s="73" t="str">
        <f>IF(AND($B485="",$C485=""),"",IF(OR('3. Design Risk Assessment'!$M484="No",'2. HIC'!$E484="N"),"No","Yes"))</f>
        <v/>
      </c>
      <c r="E485" s="76"/>
      <c r="F485" s="75"/>
      <c r="G485" s="75"/>
      <c r="H485" s="75"/>
      <c r="I485" s="75"/>
      <c r="J485" s="22"/>
      <c r="K485" s="22"/>
      <c r="L485" s="75"/>
      <c r="M485" s="75"/>
      <c r="N485" s="75"/>
      <c r="O485" s="75"/>
    </row>
    <row r="486" spans="2:15">
      <c r="B486" s="71" t="str">
        <f>IF('2. HIC'!$C485="","",'2. HIC'!$C485)</f>
        <v/>
      </c>
      <c r="C486" s="72" t="str">
        <f>IF('2. HIC'!$D485="","",'2. HIC'!$D485)</f>
        <v/>
      </c>
      <c r="D486" s="73" t="str">
        <f>IF(AND($B486="",$C486=""),"",IF(OR('3. Design Risk Assessment'!$M485="No",'2. HIC'!$E485="N"),"No","Yes"))</f>
        <v/>
      </c>
      <c r="E486" s="76"/>
      <c r="F486" s="75"/>
      <c r="G486" s="75"/>
      <c r="H486" s="75"/>
      <c r="I486" s="75"/>
      <c r="J486" s="22"/>
      <c r="K486" s="22"/>
      <c r="L486" s="75"/>
      <c r="M486" s="75"/>
      <c r="N486" s="75"/>
      <c r="O486" s="75"/>
    </row>
    <row r="487" spans="2:15">
      <c r="B487" s="71" t="str">
        <f>IF('2. HIC'!$C486="","",'2. HIC'!$C486)</f>
        <v/>
      </c>
      <c r="C487" s="72" t="str">
        <f>IF('2. HIC'!$D486="","",'2. HIC'!$D486)</f>
        <v/>
      </c>
      <c r="D487" s="73" t="str">
        <f>IF(AND($B487="",$C487=""),"",IF(OR('3. Design Risk Assessment'!$M486="No",'2. HIC'!$E486="N"),"No","Yes"))</f>
        <v/>
      </c>
      <c r="E487" s="76"/>
      <c r="F487" s="75"/>
      <c r="G487" s="75"/>
      <c r="H487" s="75"/>
      <c r="I487" s="75"/>
      <c r="J487" s="22"/>
      <c r="K487" s="22"/>
      <c r="L487" s="75"/>
      <c r="M487" s="75"/>
      <c r="N487" s="75"/>
      <c r="O487" s="75"/>
    </row>
    <row r="488" spans="2:15">
      <c r="B488" s="71" t="str">
        <f>IF('2. HIC'!$C487="","",'2. HIC'!$C487)</f>
        <v/>
      </c>
      <c r="C488" s="72" t="str">
        <f>IF('2. HIC'!$D487="","",'2. HIC'!$D487)</f>
        <v/>
      </c>
      <c r="D488" s="73" t="str">
        <f>IF(AND($B488="",$C488=""),"",IF(OR('3. Design Risk Assessment'!$M487="No",'2. HIC'!$E487="N"),"No","Yes"))</f>
        <v/>
      </c>
      <c r="E488" s="76"/>
      <c r="F488" s="75"/>
      <c r="G488" s="75"/>
      <c r="H488" s="75"/>
      <c r="I488" s="75"/>
      <c r="J488" s="22"/>
      <c r="K488" s="22"/>
      <c r="L488" s="75"/>
      <c r="M488" s="75"/>
      <c r="N488" s="75"/>
      <c r="O488" s="75"/>
    </row>
    <row r="489" spans="2:15">
      <c r="B489" s="71" t="str">
        <f>IF('2. HIC'!$C488="","",'2. HIC'!$C488)</f>
        <v/>
      </c>
      <c r="C489" s="72" t="str">
        <f>IF('2. HIC'!$D488="","",'2. HIC'!$D488)</f>
        <v/>
      </c>
      <c r="D489" s="73" t="str">
        <f>IF(AND($B489="",$C489=""),"",IF(OR('3. Design Risk Assessment'!$M488="No",'2. HIC'!$E488="N"),"No","Yes"))</f>
        <v/>
      </c>
      <c r="E489" s="76"/>
      <c r="F489" s="75"/>
      <c r="G489" s="75"/>
      <c r="H489" s="75"/>
      <c r="I489" s="75"/>
      <c r="J489" s="22"/>
      <c r="K489" s="22"/>
      <c r="L489" s="75"/>
      <c r="M489" s="75"/>
      <c r="N489" s="75"/>
      <c r="O489" s="75"/>
    </row>
    <row r="490" spans="2:15">
      <c r="B490" s="71" t="str">
        <f>IF('2. HIC'!$C489="","",'2. HIC'!$C489)</f>
        <v/>
      </c>
      <c r="C490" s="72" t="str">
        <f>IF('2. HIC'!$D489="","",'2. HIC'!$D489)</f>
        <v/>
      </c>
      <c r="D490" s="73" t="str">
        <f>IF(AND($B490="",$C490=""),"",IF(OR('3. Design Risk Assessment'!$M489="No",'2. HIC'!$E489="N"),"No","Yes"))</f>
        <v/>
      </c>
      <c r="E490" s="76"/>
      <c r="F490" s="75"/>
      <c r="G490" s="75"/>
      <c r="H490" s="75"/>
      <c r="I490" s="75"/>
      <c r="J490" s="22"/>
      <c r="K490" s="22"/>
      <c r="L490" s="75"/>
      <c r="M490" s="75"/>
      <c r="N490" s="75"/>
      <c r="O490" s="75"/>
    </row>
    <row r="491" spans="2:15">
      <c r="B491" s="71" t="str">
        <f>IF('2. HIC'!$C490="","",'2. HIC'!$C490)</f>
        <v/>
      </c>
      <c r="C491" s="72" t="str">
        <f>IF('2. HIC'!$D490="","",'2. HIC'!$D490)</f>
        <v/>
      </c>
      <c r="D491" s="73" t="str">
        <f>IF(AND($B491="",$C491=""),"",IF(OR('3. Design Risk Assessment'!$M490="No",'2. HIC'!$E490="N"),"No","Yes"))</f>
        <v/>
      </c>
      <c r="E491" s="76"/>
      <c r="F491" s="75"/>
      <c r="G491" s="75"/>
      <c r="H491" s="75"/>
      <c r="I491" s="75"/>
      <c r="J491" s="22"/>
      <c r="K491" s="22"/>
      <c r="L491" s="75"/>
      <c r="M491" s="75"/>
      <c r="N491" s="75"/>
      <c r="O491" s="75"/>
    </row>
    <row r="492" spans="2:15">
      <c r="B492" s="71" t="str">
        <f>IF('2. HIC'!$C491="","",'2. HIC'!$C491)</f>
        <v/>
      </c>
      <c r="C492" s="72" t="str">
        <f>IF('2. HIC'!$D491="","",'2. HIC'!$D491)</f>
        <v/>
      </c>
      <c r="D492" s="73" t="str">
        <f>IF(AND($B492="",$C492=""),"",IF(OR('3. Design Risk Assessment'!$M491="No",'2. HIC'!$E491="N"),"No","Yes"))</f>
        <v/>
      </c>
      <c r="E492" s="76"/>
      <c r="F492" s="75"/>
      <c r="G492" s="75"/>
      <c r="H492" s="75"/>
      <c r="I492" s="75"/>
      <c r="J492" s="22"/>
      <c r="K492" s="22"/>
      <c r="L492" s="75"/>
      <c r="M492" s="75"/>
      <c r="N492" s="75"/>
      <c r="O492" s="75"/>
    </row>
    <row r="493" spans="2:15">
      <c r="B493" s="71" t="str">
        <f>IF('2. HIC'!$C492="","",'2. HIC'!$C492)</f>
        <v/>
      </c>
      <c r="C493" s="72" t="str">
        <f>IF('2. HIC'!$D492="","",'2. HIC'!$D492)</f>
        <v/>
      </c>
      <c r="D493" s="73" t="str">
        <f>IF(AND($B493="",$C493=""),"",IF(OR('3. Design Risk Assessment'!$M492="No",'2. HIC'!$E492="N"),"No","Yes"))</f>
        <v/>
      </c>
      <c r="E493" s="76"/>
      <c r="F493" s="75"/>
      <c r="G493" s="75"/>
      <c r="H493" s="75"/>
      <c r="I493" s="75"/>
      <c r="J493" s="22"/>
      <c r="K493" s="22"/>
      <c r="L493" s="75"/>
      <c r="M493" s="75"/>
      <c r="N493" s="75"/>
      <c r="O493" s="75"/>
    </row>
    <row r="494" spans="2:15">
      <c r="B494" s="71" t="str">
        <f>IF('2. HIC'!$C493="","",'2. HIC'!$C493)</f>
        <v/>
      </c>
      <c r="C494" s="72" t="str">
        <f>IF('2. HIC'!$D493="","",'2. HIC'!$D493)</f>
        <v/>
      </c>
      <c r="D494" s="73" t="str">
        <f>IF(AND($B494="",$C494=""),"",IF(OR('3. Design Risk Assessment'!$M493="No",'2. HIC'!$E493="N"),"No","Yes"))</f>
        <v/>
      </c>
      <c r="E494" s="76"/>
      <c r="F494" s="75"/>
      <c r="G494" s="75"/>
      <c r="H494" s="75"/>
      <c r="I494" s="75"/>
      <c r="J494" s="22"/>
      <c r="K494" s="22"/>
      <c r="L494" s="75"/>
      <c r="M494" s="75"/>
      <c r="N494" s="75"/>
      <c r="O494" s="75"/>
    </row>
    <row r="495" spans="2:15">
      <c r="B495" s="71" t="str">
        <f>IF('2. HIC'!$C494="","",'2. HIC'!$C494)</f>
        <v/>
      </c>
      <c r="C495" s="72" t="str">
        <f>IF('2. HIC'!$D494="","",'2. HIC'!$D494)</f>
        <v/>
      </c>
      <c r="D495" s="73" t="str">
        <f>IF(AND($B495="",$C495=""),"",IF(OR('3. Design Risk Assessment'!$M494="No",'2. HIC'!$E494="N"),"No","Yes"))</f>
        <v/>
      </c>
      <c r="E495" s="76"/>
      <c r="F495" s="75"/>
      <c r="G495" s="75"/>
      <c r="H495" s="75"/>
      <c r="I495" s="75"/>
      <c r="J495" s="22"/>
      <c r="K495" s="22"/>
      <c r="L495" s="75"/>
      <c r="M495" s="75"/>
      <c r="N495" s="75"/>
      <c r="O495" s="75"/>
    </row>
    <row r="496" spans="2:15">
      <c r="B496" s="71" t="str">
        <f>IF('2. HIC'!$C495="","",'2. HIC'!$C495)</f>
        <v/>
      </c>
      <c r="C496" s="72" t="str">
        <f>IF('2. HIC'!$D495="","",'2. HIC'!$D495)</f>
        <v/>
      </c>
      <c r="D496" s="73" t="str">
        <f>IF(AND($B496="",$C496=""),"",IF(OR('3. Design Risk Assessment'!$M495="No",'2. HIC'!$E495="N"),"No","Yes"))</f>
        <v/>
      </c>
      <c r="E496" s="76"/>
      <c r="F496" s="75"/>
      <c r="G496" s="75"/>
      <c r="H496" s="75"/>
      <c r="I496" s="75"/>
      <c r="J496" s="22"/>
      <c r="K496" s="22"/>
      <c r="L496" s="75"/>
      <c r="M496" s="75"/>
      <c r="N496" s="75"/>
      <c r="O496" s="75"/>
    </row>
    <row r="497" spans="2:15">
      <c r="B497" s="71" t="str">
        <f>IF('2. HIC'!$C496="","",'2. HIC'!$C496)</f>
        <v/>
      </c>
      <c r="C497" s="72" t="str">
        <f>IF('2. HIC'!$D496="","",'2. HIC'!$D496)</f>
        <v/>
      </c>
      <c r="D497" s="73" t="str">
        <f>IF(AND($B497="",$C497=""),"",IF(OR('3. Design Risk Assessment'!$M496="No",'2. HIC'!$E496="N"),"No","Yes"))</f>
        <v/>
      </c>
      <c r="E497" s="76"/>
      <c r="F497" s="75"/>
      <c r="G497" s="75"/>
      <c r="H497" s="75"/>
      <c r="I497" s="75"/>
      <c r="J497" s="22"/>
      <c r="K497" s="22"/>
      <c r="L497" s="75"/>
      <c r="M497" s="75"/>
      <c r="N497" s="75"/>
      <c r="O497" s="75"/>
    </row>
    <row r="498" spans="2:15">
      <c r="B498" s="71" t="str">
        <f>IF('2. HIC'!$C497="","",'2. HIC'!$C497)</f>
        <v/>
      </c>
      <c r="C498" s="72" t="str">
        <f>IF('2. HIC'!$D497="","",'2. HIC'!$D497)</f>
        <v/>
      </c>
      <c r="D498" s="73" t="str">
        <f>IF(AND($B498="",$C498=""),"",IF(OR('3. Design Risk Assessment'!$M497="No",'2. HIC'!$E497="N"),"No","Yes"))</f>
        <v/>
      </c>
      <c r="E498" s="76"/>
      <c r="F498" s="75"/>
      <c r="G498" s="75"/>
      <c r="H498" s="75"/>
      <c r="I498" s="75"/>
      <c r="J498" s="22"/>
      <c r="K498" s="22"/>
      <c r="L498" s="75"/>
      <c r="M498" s="75"/>
      <c r="N498" s="75"/>
      <c r="O498" s="75"/>
    </row>
    <row r="499" spans="2:15">
      <c r="B499" s="71" t="str">
        <f>IF('2. HIC'!$C498="","",'2. HIC'!$C498)</f>
        <v/>
      </c>
      <c r="C499" s="72" t="str">
        <f>IF('2. HIC'!$D498="","",'2. HIC'!$D498)</f>
        <v/>
      </c>
      <c r="D499" s="73" t="str">
        <f>IF(AND($B499="",$C499=""),"",IF(OR('3. Design Risk Assessment'!$M498="No",'2. HIC'!$E498="N"),"No","Yes"))</f>
        <v/>
      </c>
      <c r="E499" s="76"/>
      <c r="F499" s="75"/>
      <c r="G499" s="75"/>
      <c r="H499" s="75"/>
      <c r="I499" s="75"/>
      <c r="J499" s="22"/>
      <c r="K499" s="22"/>
      <c r="L499" s="75"/>
      <c r="M499" s="75"/>
      <c r="N499" s="75"/>
      <c r="O499" s="75"/>
    </row>
    <row r="500" spans="2:15">
      <c r="B500" s="71" t="str">
        <f>IF('2. HIC'!$C499="","",'2. HIC'!$C499)</f>
        <v/>
      </c>
      <c r="C500" s="72" t="str">
        <f>IF('2. HIC'!$D499="","",'2. HIC'!$D499)</f>
        <v/>
      </c>
      <c r="D500" s="73" t="str">
        <f>IF(AND($B500="",$C500=""),"",IF(OR('3. Design Risk Assessment'!$M499="No",'2. HIC'!$E499="N"),"No","Yes"))</f>
        <v/>
      </c>
      <c r="E500" s="76"/>
      <c r="F500" s="75"/>
      <c r="G500" s="75"/>
      <c r="H500" s="75"/>
      <c r="I500" s="75"/>
      <c r="J500" s="22"/>
      <c r="K500" s="22"/>
      <c r="L500" s="75"/>
      <c r="M500" s="75"/>
      <c r="N500" s="75"/>
      <c r="O500" s="75"/>
    </row>
    <row r="501" spans="2:15">
      <c r="B501" s="71" t="str">
        <f>IF('2. HIC'!$C500="","",'2. HIC'!$C500)</f>
        <v/>
      </c>
      <c r="C501" s="72" t="str">
        <f>IF('2. HIC'!$D500="","",'2. HIC'!$D500)</f>
        <v/>
      </c>
      <c r="D501" s="73" t="str">
        <f>IF(AND($B501="",$C501=""),"",IF(OR('3. Design Risk Assessment'!$M500="No",'2. HIC'!$E500="N"),"No","Yes"))</f>
        <v/>
      </c>
      <c r="E501" s="77"/>
      <c r="F501" s="75"/>
      <c r="G501" s="75"/>
      <c r="H501" s="75"/>
      <c r="I501" s="75"/>
      <c r="J501" s="78"/>
      <c r="K501" s="78"/>
      <c r="L501" s="75"/>
      <c r="M501" s="75"/>
      <c r="N501" s="75"/>
      <c r="O501" s="75"/>
    </row>
  </sheetData>
  <sheetProtection formatRows="0"/>
  <mergeCells count="12">
    <mergeCell ref="N7:N9"/>
    <mergeCell ref="O7:O9"/>
    <mergeCell ref="B2:E2"/>
    <mergeCell ref="B4:O4"/>
    <mergeCell ref="F6:I6"/>
    <mergeCell ref="L6:O6"/>
    <mergeCell ref="F7:F9"/>
    <mergeCell ref="G7:G9"/>
    <mergeCell ref="H7:H9"/>
    <mergeCell ref="I7:I9"/>
    <mergeCell ref="L7:L9"/>
    <mergeCell ref="M7:M9"/>
  </mergeCells>
  <conditionalFormatting sqref="F10:I501">
    <cfRule type="cellIs" dxfId="31" priority="2" operator="equal">
      <formula>"Y"</formula>
    </cfRule>
  </conditionalFormatting>
  <conditionalFormatting sqref="L10:O501">
    <cfRule type="cellIs" dxfId="30" priority="1" operator="equal">
      <formula>"Y"</formula>
    </cfRule>
  </conditionalFormatting>
  <dataValidations count="1">
    <dataValidation type="list" allowBlank="1" showInputMessage="1" showErrorMessage="1" sqref="F10:I501 L10:O501" xr:uid="{3CDF6FDD-37F1-4ED7-9204-9832730FE3D4}">
      <formula1>"Y,N"</formula1>
    </dataValidation>
  </dataValidations>
  <pageMargins left="1" right="1" top="1" bottom="1" header="0.5" footer="0.5"/>
  <pageSetup paperSize="9" scale="69" fitToHeight="0" orientation="landscape" r:id="rId1"/>
  <headerFooter>
    <oddHeader>&amp;L&amp;G&amp;RDesign Form 
&amp;"-,Bold"DESIGN RISK ASSESSMENT AND HAZARD IDENTIFICATION CHECKLIST
&amp;10DEFR08-01</oddHeader>
    <oddFooter>&amp;L&amp;"Arial,Regular"&amp;9Company: MWH Treatment
Owner: Design
IFS Doc No.: DEFR/1457937&amp;R&amp;"Arial,Regular"&amp;9Page &amp;P of &amp;N
Revision 3
May 2025</oddFooter>
  </headerFooter>
  <drawing r:id="rId2"/>
  <legacyDrawing r:id="rId3"/>
  <legacyDrawingHF r:id="rId4"/>
  <controls>
    <mc:AlternateContent xmlns:mc="http://schemas.openxmlformats.org/markup-compatibility/2006">
      <mc:Choice Requires="x14">
        <control shapeId="5121" r:id="rId7" name="CommandButton1">
          <controlPr defaultSize="0" autoLine="0" r:id="rId8">
            <anchor moveWithCells="1">
              <from>
                <xdr:col>1</xdr:col>
                <xdr:colOff>0</xdr:colOff>
                <xdr:row>6</xdr:row>
                <xdr:rowOff>0</xdr:rowOff>
              </from>
              <to>
                <xdr:col>2</xdr:col>
                <xdr:colOff>742950</xdr:colOff>
                <xdr:row>7</xdr:row>
                <xdr:rowOff>38100</xdr:rowOff>
              </to>
            </anchor>
          </controlPr>
        </control>
      </mc:Choice>
      <mc:Fallback>
        <control shapeId="5121" r:id="rId7" name="CommandButton1"/>
      </mc:Fallback>
    </mc:AlternateContent>
    <mc:AlternateContent xmlns:mc="http://schemas.openxmlformats.org/markup-compatibility/2006">
      <mc:Choice Requires="x14">
        <control shapeId="5122" r:id="rId5" name="CommandButton2">
          <controlPr defaultSize="0" autoLine="0" r:id="rId6">
            <anchor moveWithCells="1">
              <from>
                <xdr:col>2</xdr:col>
                <xdr:colOff>1409700</xdr:colOff>
                <xdr:row>6</xdr:row>
                <xdr:rowOff>0</xdr:rowOff>
              </from>
              <to>
                <xdr:col>2</xdr:col>
                <xdr:colOff>2717800</xdr:colOff>
                <xdr:row>7</xdr:row>
                <xdr:rowOff>38100</xdr:rowOff>
              </to>
            </anchor>
          </controlPr>
        </control>
      </mc:Choice>
      <mc:Fallback>
        <control shapeId="5122" r:id="rId5" name="CommandButton2"/>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D8E8E-7EBE-402F-8557-E61D1F0A5C31}">
  <sheetPr codeName="Sheet6">
    <pageSetUpPr fitToPage="1"/>
  </sheetPr>
  <dimension ref="B2:E51"/>
  <sheetViews>
    <sheetView showGridLines="0" showRowColHeaders="0" zoomScaleNormal="100" workbookViewId="0">
      <selection activeCell="G127" sqref="G127"/>
    </sheetView>
  </sheetViews>
  <sheetFormatPr defaultRowHeight="14.45"/>
  <cols>
    <col min="1" max="1" width="1.5703125" customWidth="1"/>
    <col min="2" max="2" width="37.42578125" customWidth="1"/>
    <col min="3" max="5" width="34" customWidth="1"/>
    <col min="6" max="6" width="12.140625" customWidth="1"/>
    <col min="7" max="7" width="17.85546875" customWidth="1"/>
  </cols>
  <sheetData>
    <row r="2" spans="2:5" ht="38.450000000000003" customHeight="1">
      <c r="B2" s="123" t="s">
        <v>550</v>
      </c>
      <c r="C2" s="123"/>
      <c r="D2" s="123"/>
      <c r="E2" s="123"/>
    </row>
    <row r="3" spans="2:5" ht="11.45" customHeight="1">
      <c r="B3" s="79"/>
      <c r="C3" s="79"/>
      <c r="D3" s="79"/>
      <c r="E3" s="79"/>
    </row>
    <row r="4" spans="2:5">
      <c r="B4" s="147" t="e">
        <f ca="1">CONCATENATE('Cover Sheet'!E13," - ",'Cover Sheet'!E12," - ",'Cover Sheet'!E16)</f>
        <v>#NAME?</v>
      </c>
      <c r="C4" s="147"/>
      <c r="D4" s="147"/>
      <c r="E4" s="147"/>
    </row>
    <row r="5" spans="2:5" ht="9" customHeight="1">
      <c r="B5" s="79"/>
      <c r="C5" s="79"/>
      <c r="D5" s="79"/>
      <c r="E5" s="79"/>
    </row>
    <row r="6" spans="2:5" ht="30" customHeight="1">
      <c r="B6" s="80" t="s">
        <v>551</v>
      </c>
      <c r="C6" s="81" t="s">
        <v>552</v>
      </c>
      <c r="D6" s="81" t="s">
        <v>553</v>
      </c>
      <c r="E6" s="81" t="s">
        <v>554</v>
      </c>
    </row>
    <row r="7" spans="2:5" ht="36" customHeight="1">
      <c r="B7" s="21" t="s">
        <v>555</v>
      </c>
      <c r="C7" s="35"/>
      <c r="D7" s="35"/>
      <c r="E7" s="35"/>
    </row>
    <row r="8" spans="2:5" ht="36" customHeight="1">
      <c r="B8" s="82" t="s">
        <v>556</v>
      </c>
      <c r="C8" s="35"/>
      <c r="D8" s="35"/>
      <c r="E8" s="35"/>
    </row>
    <row r="9" spans="2:5" ht="36" customHeight="1">
      <c r="B9" s="82" t="s">
        <v>557</v>
      </c>
      <c r="C9" s="35"/>
      <c r="D9" s="35"/>
      <c r="E9" s="35"/>
    </row>
    <row r="10" spans="2:5" ht="36" customHeight="1">
      <c r="B10" s="82" t="s">
        <v>558</v>
      </c>
      <c r="C10" s="35"/>
      <c r="D10" s="35"/>
      <c r="E10" s="35"/>
    </row>
    <row r="11" spans="2:5" ht="36" customHeight="1">
      <c r="B11" s="82" t="s">
        <v>559</v>
      </c>
      <c r="C11" s="83"/>
      <c r="D11" s="83"/>
      <c r="E11" s="83"/>
    </row>
    <row r="12" spans="2:5" ht="36" customHeight="1">
      <c r="B12" s="82" t="s">
        <v>560</v>
      </c>
      <c r="C12" s="83"/>
      <c r="D12" s="83"/>
      <c r="E12" s="83"/>
    </row>
    <row r="13" spans="2:5" ht="13.35" customHeight="1">
      <c r="B13" s="31"/>
      <c r="C13" s="84"/>
      <c r="D13" s="84"/>
      <c r="E13" s="84"/>
    </row>
    <row r="14" spans="2:5">
      <c r="B14" s="85" t="s">
        <v>561</v>
      </c>
      <c r="C14" s="86" t="s">
        <v>562</v>
      </c>
      <c r="D14" s="79"/>
      <c r="E14" s="79"/>
    </row>
    <row r="15" spans="2:5" ht="30" customHeight="1">
      <c r="B15" s="87" t="s">
        <v>563</v>
      </c>
      <c r="C15" s="148" t="s">
        <v>564</v>
      </c>
      <c r="D15" s="148"/>
      <c r="E15" s="149"/>
    </row>
    <row r="16" spans="2:5" ht="18" customHeight="1">
      <c r="B16" s="146" t="s">
        <v>565</v>
      </c>
      <c r="C16" s="146"/>
      <c r="D16" s="146"/>
      <c r="E16" s="88"/>
    </row>
    <row r="17" spans="2:5" ht="36" customHeight="1">
      <c r="B17" s="89" t="s">
        <v>566</v>
      </c>
      <c r="C17" s="150"/>
      <c r="D17" s="151"/>
      <c r="E17" s="152"/>
    </row>
    <row r="18" spans="2:5" ht="15" customHeight="1">
      <c r="B18" s="153" t="str">
        <f>CONCATENATE("Please contact ",B15," using the details below:")</f>
        <v>Please contact UKPN using the details below:</v>
      </c>
      <c r="C18" s="154"/>
      <c r="D18" s="154"/>
      <c r="E18" s="155"/>
    </row>
    <row r="19" spans="2:5" ht="15" customHeight="1">
      <c r="B19" s="156" t="s">
        <v>567</v>
      </c>
      <c r="C19" s="157"/>
      <c r="D19" s="157"/>
      <c r="E19" s="158"/>
    </row>
    <row r="20" spans="2:5" ht="15" customHeight="1">
      <c r="B20" s="156" t="s">
        <v>568</v>
      </c>
      <c r="C20" s="157"/>
      <c r="D20" s="157"/>
      <c r="E20" s="158"/>
    </row>
    <row r="21" spans="2:5" ht="15" customHeight="1">
      <c r="B21" s="159" t="s">
        <v>569</v>
      </c>
      <c r="C21" s="160"/>
      <c r="D21" s="160"/>
      <c r="E21" s="161"/>
    </row>
    <row r="22" spans="2:5">
      <c r="B22" s="79"/>
      <c r="C22" s="79"/>
      <c r="D22" s="79"/>
      <c r="E22" s="79"/>
    </row>
    <row r="23" spans="2:5">
      <c r="B23" s="85" t="s">
        <v>570</v>
      </c>
      <c r="C23" s="86" t="s">
        <v>571</v>
      </c>
      <c r="D23" s="79"/>
      <c r="E23" s="79"/>
    </row>
    <row r="24" spans="2:5" ht="30" customHeight="1">
      <c r="B24" s="90" t="s">
        <v>572</v>
      </c>
      <c r="C24" s="162" t="s">
        <v>573</v>
      </c>
      <c r="D24" s="148"/>
      <c r="E24" s="149"/>
    </row>
    <row r="25" spans="2:5" ht="18" customHeight="1">
      <c r="B25" s="146" t="s">
        <v>574</v>
      </c>
      <c r="C25" s="146"/>
      <c r="D25" s="146"/>
      <c r="E25" s="88"/>
    </row>
    <row r="26" spans="2:5" ht="18" customHeight="1">
      <c r="B26" s="146" t="s">
        <v>575</v>
      </c>
      <c r="C26" s="146"/>
      <c r="D26" s="146"/>
      <c r="E26" s="91"/>
    </row>
    <row r="27" spans="2:5" ht="36" customHeight="1">
      <c r="B27" s="89" t="s">
        <v>576</v>
      </c>
      <c r="C27" s="150"/>
      <c r="D27" s="151"/>
      <c r="E27" s="152"/>
    </row>
    <row r="28" spans="2:5" ht="14.1" customHeight="1">
      <c r="B28" s="163" t="str">
        <f>CONCATENATE("Please contact ",B24," using the details below:")</f>
        <v>Please contact National Grid using the details below:</v>
      </c>
      <c r="C28" s="164"/>
      <c r="D28" s="164"/>
      <c r="E28" s="165"/>
    </row>
    <row r="29" spans="2:5">
      <c r="B29" s="166" t="s">
        <v>577</v>
      </c>
      <c r="C29" s="167"/>
      <c r="D29" s="167"/>
      <c r="E29" s="168"/>
    </row>
    <row r="30" spans="2:5">
      <c r="B30" s="166" t="s">
        <v>578</v>
      </c>
      <c r="C30" s="167"/>
      <c r="D30" s="167"/>
      <c r="E30" s="168"/>
    </row>
    <row r="31" spans="2:5" ht="14.1" customHeight="1">
      <c r="B31" s="169" t="s">
        <v>579</v>
      </c>
      <c r="C31" s="170"/>
      <c r="D31" s="170"/>
      <c r="E31" s="171"/>
    </row>
    <row r="32" spans="2:5">
      <c r="B32" s="85" t="s">
        <v>580</v>
      </c>
      <c r="C32" s="79"/>
      <c r="D32" s="79"/>
      <c r="E32" s="79"/>
    </row>
    <row r="33" spans="2:5" ht="30" customHeight="1">
      <c r="B33" s="90" t="s">
        <v>581</v>
      </c>
      <c r="C33" s="162" t="s">
        <v>582</v>
      </c>
      <c r="D33" s="148"/>
      <c r="E33" s="149"/>
    </row>
    <row r="34" spans="2:5" ht="18" customHeight="1">
      <c r="B34" s="146" t="s">
        <v>583</v>
      </c>
      <c r="C34" s="146"/>
      <c r="D34" s="146"/>
      <c r="E34" s="88"/>
    </row>
    <row r="35" spans="2:5" ht="18" customHeight="1">
      <c r="B35" s="146" t="s">
        <v>584</v>
      </c>
      <c r="C35" s="146"/>
      <c r="D35" s="146"/>
      <c r="E35" s="91"/>
    </row>
    <row r="36" spans="2:5" ht="36" customHeight="1">
      <c r="B36" s="21" t="s">
        <v>585</v>
      </c>
      <c r="C36" s="172"/>
      <c r="D36" s="172"/>
      <c r="E36" s="172"/>
    </row>
    <row r="37" spans="2:5" ht="14.1" customHeight="1">
      <c r="B37" s="93"/>
      <c r="C37" s="93"/>
      <c r="D37" s="93"/>
      <c r="E37" s="93"/>
    </row>
    <row r="38" spans="2:5" ht="14.1" customHeight="1">
      <c r="B38" s="85" t="s">
        <v>586</v>
      </c>
      <c r="C38" s="92"/>
      <c r="D38" s="92"/>
      <c r="E38" s="92"/>
    </row>
    <row r="39" spans="2:5" ht="30" customHeight="1">
      <c r="B39" s="90" t="s">
        <v>587</v>
      </c>
      <c r="C39" s="162" t="s">
        <v>588</v>
      </c>
      <c r="D39" s="148"/>
      <c r="E39" s="149"/>
    </row>
    <row r="40" spans="2:5" ht="18" customHeight="1">
      <c r="B40" s="146" t="s">
        <v>589</v>
      </c>
      <c r="C40" s="146"/>
      <c r="D40" s="146"/>
      <c r="E40" s="88"/>
    </row>
    <row r="41" spans="2:5" ht="18" customHeight="1">
      <c r="B41" s="146" t="s">
        <v>590</v>
      </c>
      <c r="C41" s="146"/>
      <c r="D41" s="146"/>
      <c r="E41" s="91"/>
    </row>
    <row r="42" spans="2:5" ht="18" customHeight="1">
      <c r="B42" s="146" t="s">
        <v>591</v>
      </c>
      <c r="C42" s="146"/>
      <c r="D42" s="146"/>
      <c r="E42" s="91"/>
    </row>
    <row r="43" spans="2:5" ht="36" customHeight="1">
      <c r="B43" s="21" t="s">
        <v>592</v>
      </c>
      <c r="C43" s="172"/>
      <c r="D43" s="172"/>
      <c r="E43" s="172"/>
    </row>
    <row r="44" spans="2:5" ht="14.1" customHeight="1">
      <c r="B44" s="93"/>
      <c r="C44" s="93"/>
      <c r="D44" s="93"/>
      <c r="E44" s="93"/>
    </row>
    <row r="45" spans="2:5" ht="14.1" customHeight="1">
      <c r="B45" s="94" t="s">
        <v>593</v>
      </c>
      <c r="C45" s="92"/>
      <c r="D45" s="92"/>
      <c r="E45" s="92"/>
    </row>
    <row r="46" spans="2:5" ht="30" customHeight="1">
      <c r="B46" s="90" t="s">
        <v>594</v>
      </c>
      <c r="C46" s="162" t="s">
        <v>595</v>
      </c>
      <c r="D46" s="148"/>
      <c r="E46" s="149"/>
    </row>
    <row r="47" spans="2:5" ht="18" customHeight="1">
      <c r="B47" s="146" t="s">
        <v>596</v>
      </c>
      <c r="C47" s="146"/>
      <c r="D47" s="146"/>
      <c r="E47" s="88"/>
    </row>
    <row r="48" spans="2:5" ht="36" customHeight="1">
      <c r="B48" s="21" t="s">
        <v>597</v>
      </c>
      <c r="C48" s="172"/>
      <c r="D48" s="172"/>
      <c r="E48" s="172"/>
    </row>
    <row r="49" spans="2:5">
      <c r="B49" s="79"/>
      <c r="C49" s="79"/>
      <c r="D49" s="79"/>
      <c r="E49" s="79"/>
    </row>
    <row r="50" spans="2:5" ht="30" customHeight="1">
      <c r="B50" s="173" t="s">
        <v>598</v>
      </c>
      <c r="C50" s="174"/>
      <c r="D50" s="174"/>
      <c r="E50" s="174"/>
    </row>
    <row r="51" spans="2:5" ht="36" customHeight="1">
      <c r="B51" s="146" t="s">
        <v>599</v>
      </c>
      <c r="C51" s="146"/>
      <c r="D51" s="146"/>
      <c r="E51" s="95"/>
    </row>
  </sheetData>
  <mergeCells count="31">
    <mergeCell ref="B51:D51"/>
    <mergeCell ref="B42:D42"/>
    <mergeCell ref="C43:E43"/>
    <mergeCell ref="C46:E46"/>
    <mergeCell ref="B47:D47"/>
    <mergeCell ref="C48:E48"/>
    <mergeCell ref="B50:E50"/>
    <mergeCell ref="B41:D41"/>
    <mergeCell ref="C27:E27"/>
    <mergeCell ref="B28:E28"/>
    <mergeCell ref="B29:E29"/>
    <mergeCell ref="B30:E30"/>
    <mergeCell ref="B31:E31"/>
    <mergeCell ref="C33:E33"/>
    <mergeCell ref="B34:D34"/>
    <mergeCell ref="B35:D35"/>
    <mergeCell ref="C36:E36"/>
    <mergeCell ref="C39:E39"/>
    <mergeCell ref="B40:D40"/>
    <mergeCell ref="B26:D26"/>
    <mergeCell ref="B2:E2"/>
    <mergeCell ref="B4:E4"/>
    <mergeCell ref="C15:E15"/>
    <mergeCell ref="B16:D16"/>
    <mergeCell ref="C17:E17"/>
    <mergeCell ref="B18:E18"/>
    <mergeCell ref="B19:E19"/>
    <mergeCell ref="B20:E20"/>
    <mergeCell ref="B21:E21"/>
    <mergeCell ref="C24:E24"/>
    <mergeCell ref="B25:D25"/>
  </mergeCells>
  <conditionalFormatting sqref="C7:E7">
    <cfRule type="cellIs" dxfId="29" priority="20" operator="equal">
      <formula>"Yes"</formula>
    </cfRule>
  </conditionalFormatting>
  <conditionalFormatting sqref="C7:E12">
    <cfRule type="expression" dxfId="28" priority="19">
      <formula>IF(C$7="No",TRUE,FALSE)</formula>
    </cfRule>
  </conditionalFormatting>
  <conditionalFormatting sqref="E16">
    <cfRule type="cellIs" dxfId="27" priority="18" operator="equal">
      <formula>"Yes"</formula>
    </cfRule>
  </conditionalFormatting>
  <conditionalFormatting sqref="C17:E17 E16">
    <cfRule type="expression" dxfId="26" priority="17">
      <formula>IF($E$16="No",TRUE,FALSE)</formula>
    </cfRule>
  </conditionalFormatting>
  <conditionalFormatting sqref="B18:E21">
    <cfRule type="expression" dxfId="25" priority="16">
      <formula>IF($E$16="No",TRUE,FALSE)</formula>
    </cfRule>
  </conditionalFormatting>
  <conditionalFormatting sqref="E25:E26">
    <cfRule type="cellIs" dxfId="24" priority="12" operator="equal">
      <formula>"No"</formula>
    </cfRule>
    <cfRule type="cellIs" dxfId="23" priority="15" operator="equal">
      <formula>"Yes"</formula>
    </cfRule>
  </conditionalFormatting>
  <conditionalFormatting sqref="C27:E27">
    <cfRule type="expression" dxfId="22" priority="14">
      <formula>IF(AND($E$25="No",$E$26="No"),TRUE,FALSE)</formula>
    </cfRule>
  </conditionalFormatting>
  <conditionalFormatting sqref="B28:E31">
    <cfRule type="expression" dxfId="21" priority="13">
      <formula>IF(AND($E$25="No",$E$26="No"),TRUE,FALSE)</formula>
    </cfRule>
  </conditionalFormatting>
  <conditionalFormatting sqref="E51">
    <cfRule type="cellIs" dxfId="20" priority="10" operator="equal">
      <formula>"No"</formula>
    </cfRule>
    <cfRule type="cellIs" dxfId="19" priority="11" operator="equal">
      <formula>"Yes"</formula>
    </cfRule>
  </conditionalFormatting>
  <conditionalFormatting sqref="E40:E42">
    <cfRule type="cellIs" dxfId="18" priority="7" operator="equal">
      <formula>"No"</formula>
    </cfRule>
    <cfRule type="cellIs" dxfId="17" priority="9" operator="equal">
      <formula>"Yes"</formula>
    </cfRule>
  </conditionalFormatting>
  <conditionalFormatting sqref="C43:E43">
    <cfRule type="expression" dxfId="16" priority="8">
      <formula>IF(AND($E$40="No",$E$41="No",$E$42="No"),TRUE,FALSE)</formula>
    </cfRule>
  </conditionalFormatting>
  <conditionalFormatting sqref="E34:E35">
    <cfRule type="cellIs" dxfId="15" priority="4" operator="equal">
      <formula>"No"</formula>
    </cfRule>
    <cfRule type="cellIs" dxfId="14" priority="6" operator="equal">
      <formula>"Yes"</formula>
    </cfRule>
  </conditionalFormatting>
  <conditionalFormatting sqref="C36:E36">
    <cfRule type="expression" dxfId="13" priority="5">
      <formula>IF(AND($E$34="No",$E$35="No"),TRUE,FALSE)</formula>
    </cfRule>
  </conditionalFormatting>
  <conditionalFormatting sqref="E47">
    <cfRule type="cellIs" dxfId="12" priority="1" operator="equal">
      <formula>"No"</formula>
    </cfRule>
    <cfRule type="cellIs" dxfId="11" priority="3" operator="equal">
      <formula>"Yes"</formula>
    </cfRule>
  </conditionalFormatting>
  <conditionalFormatting sqref="C48:E48">
    <cfRule type="expression" dxfId="10" priority="2">
      <formula>IF($E$47="No",TRUE,FALSE)</formula>
    </cfRule>
  </conditionalFormatting>
  <dataValidations count="3">
    <dataValidation type="list" allowBlank="1" showInputMessage="1" showErrorMessage="1" sqref="B39" xr:uid="{C93E838F-A842-4B0A-99D2-A3BFC9658E88}">
      <formula1>"Transport for London, Network Rail, Highways England, Multiple"</formula1>
    </dataValidation>
    <dataValidation type="list" allowBlank="1" showInputMessage="1" showErrorMessage="1" sqref="C9:E9" xr:uid="{2D899686-EA90-4C3C-81AF-5CB529460470}">
      <formula1>"Yes,N/A"</formula1>
    </dataValidation>
    <dataValidation type="list" allowBlank="1" showInputMessage="1" showErrorMessage="1" sqref="C7:E7 E16 E25:E26 E51 E47 E34:E35 E40:E42" xr:uid="{4996DAA2-654E-444B-9C54-CB4A2359F2BC}">
      <formula1>"Yes,No"</formula1>
    </dataValidation>
  </dataValidations>
  <hyperlinks>
    <hyperlink ref="C14" r:id="rId1" xr:uid="{0D224751-E63B-4DD3-8141-8304EC2DCFBD}"/>
    <hyperlink ref="C23" r:id="rId2" xr:uid="{5236AF71-4F80-48D8-91A7-11FE5C903B28}"/>
  </hyperlinks>
  <pageMargins left="1" right="1" top="1" bottom="1" header="0.5" footer="0.5"/>
  <pageSetup paperSize="9" scale="57" fitToHeight="0" orientation="portrait" r:id="rId3"/>
  <headerFooter>
    <oddHeader>&amp;L&amp;G&amp;RDesign Form 
&amp;"-,Bold"DESIGN RISK ASSESSMENT AND HAZARD IDENTIFICATION CHECKLIST
&amp;10DEFR08-01</oddHeader>
    <oddFooter>&amp;L&amp;"Arial,Regular"&amp;9Company: MWH Treatment
Owner: Design
IFS Doc No.: DEFR/1457937&amp;R&amp;"Arial,Regular"&amp;9Page &amp;P of &amp;N
Revision 3
May 2025</oddFooter>
  </headerFooter>
  <legacyDrawingHF r:id="rId4"/>
  <extLst>
    <ext xmlns:x14="http://schemas.microsoft.com/office/spreadsheetml/2009/9/main" uri="{CCE6A557-97BC-4b89-ADB6-D9C93CAAB3DF}">
      <x14:dataValidations xmlns:xm="http://schemas.microsoft.com/office/excel/2006/main" count="2">
        <x14:dataValidation type="list" allowBlank="1" showInputMessage="1" showErrorMessage="1" xr:uid="{9AC7055D-5D0F-4AE2-9095-0F79AB4B566B}">
          <x14:formula1>
            <xm:f>HIDDENContactInfo!$B$1:$D$1</xm:f>
          </x14:formula1>
          <xm:sqref>B15</xm:sqref>
        </x14:dataValidation>
        <x14:dataValidation type="list" allowBlank="1" showInputMessage="1" showErrorMessage="1" xr:uid="{19B899B9-0012-451D-99FF-BCD1EAC4CE64}">
          <x14:formula1>
            <xm:f>HIDDENContactInfo!$E$1:$G$1</xm:f>
          </x14:formula1>
          <xm:sqref>B24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6FA2B-12AB-4B49-956C-DA835682C713}">
  <sheetPr codeName="Sheet7">
    <pageSetUpPr fitToPage="1"/>
  </sheetPr>
  <dimension ref="B2:G21"/>
  <sheetViews>
    <sheetView showGridLines="0" zoomScaleNormal="100" workbookViewId="0">
      <selection activeCell="G127" sqref="G127"/>
    </sheetView>
  </sheetViews>
  <sheetFormatPr defaultColWidth="10" defaultRowHeight="12.95"/>
  <cols>
    <col min="1" max="1" width="1.5703125" style="14" customWidth="1"/>
    <col min="2" max="2" width="22.85546875" style="14" customWidth="1"/>
    <col min="3" max="4" width="13.5703125" style="14" customWidth="1"/>
    <col min="5" max="7" width="28.5703125" style="14" customWidth="1"/>
    <col min="8" max="16384" width="10" style="14"/>
  </cols>
  <sheetData>
    <row r="2" spans="2:7" ht="38.450000000000003" customHeight="1">
      <c r="B2" s="123" t="s">
        <v>600</v>
      </c>
      <c r="C2" s="123"/>
      <c r="D2" s="123"/>
      <c r="E2" s="123"/>
      <c r="F2" s="123"/>
      <c r="G2" s="24"/>
    </row>
    <row r="3" spans="2:7" ht="9" customHeight="1">
      <c r="B3" s="22"/>
      <c r="C3" s="22"/>
      <c r="D3" s="22"/>
      <c r="E3" s="22"/>
      <c r="F3" s="22"/>
      <c r="G3" s="22"/>
    </row>
    <row r="4" spans="2:7" s="15" customFormat="1" ht="14.1" customHeight="1">
      <c r="B4" s="181" t="e">
        <f ca="1">CONCATENATE('Cover Sheet'!E13," - ",'Cover Sheet'!E12," - ",'Cover Sheet'!E16)</f>
        <v>#NAME?</v>
      </c>
      <c r="C4" s="181"/>
      <c r="D4" s="181"/>
      <c r="E4" s="181"/>
      <c r="F4" s="181"/>
      <c r="G4" s="181"/>
    </row>
    <row r="5" spans="2:7" ht="7.7" customHeight="1">
      <c r="B5" s="22"/>
      <c r="C5" s="22"/>
      <c r="D5" s="22"/>
      <c r="E5" s="22"/>
      <c r="F5" s="22"/>
      <c r="G5" s="22"/>
    </row>
    <row r="6" spans="2:7" ht="18" customHeight="1">
      <c r="B6" s="182" t="s">
        <v>601</v>
      </c>
      <c r="C6" s="182"/>
      <c r="D6" s="183" t="s">
        <v>602</v>
      </c>
      <c r="E6" s="22"/>
      <c r="F6" s="179" t="s">
        <v>603</v>
      </c>
      <c r="G6" s="180"/>
    </row>
    <row r="7" spans="2:7" ht="18" customHeight="1">
      <c r="B7" s="182"/>
      <c r="C7" s="182"/>
      <c r="D7" s="183"/>
      <c r="E7" s="22"/>
      <c r="F7" s="180"/>
      <c r="G7" s="180"/>
    </row>
    <row r="8" spans="2:7" ht="18" customHeight="1">
      <c r="B8" s="182"/>
      <c r="C8" s="182"/>
      <c r="D8" s="183"/>
      <c r="E8" s="22"/>
      <c r="F8" s="180"/>
      <c r="G8" s="180"/>
    </row>
    <row r="9" spans="2:7" ht="18" customHeight="1">
      <c r="B9" s="92"/>
      <c r="C9" s="92"/>
      <c r="D9" s="22"/>
      <c r="E9" s="22"/>
      <c r="F9" s="22"/>
      <c r="G9" s="22"/>
    </row>
    <row r="10" spans="2:7" ht="18" customHeight="1">
      <c r="B10" s="175" t="s">
        <v>604</v>
      </c>
      <c r="C10" s="175"/>
      <c r="D10" s="183" t="s">
        <v>605</v>
      </c>
      <c r="E10" s="22"/>
      <c r="F10" s="184" t="s">
        <v>606</v>
      </c>
      <c r="G10" s="185"/>
    </row>
    <row r="11" spans="2:7" ht="18" customHeight="1">
      <c r="B11" s="175"/>
      <c r="C11" s="175"/>
      <c r="D11" s="183"/>
      <c r="E11" s="22"/>
      <c r="F11" s="185"/>
      <c r="G11" s="185"/>
    </row>
    <row r="12" spans="2:7" ht="18" customHeight="1">
      <c r="B12" s="175"/>
      <c r="C12" s="175"/>
      <c r="D12" s="183"/>
      <c r="E12" s="22"/>
      <c r="F12" s="185"/>
      <c r="G12" s="185"/>
    </row>
    <row r="13" spans="2:7" ht="18" customHeight="1">
      <c r="B13" s="92"/>
      <c r="C13" s="92"/>
      <c r="D13" s="22"/>
      <c r="E13" s="22"/>
      <c r="F13" s="22"/>
      <c r="G13" s="22"/>
    </row>
    <row r="14" spans="2:7" ht="18" customHeight="1">
      <c r="B14" s="175" t="s">
        <v>607</v>
      </c>
      <c r="C14" s="175"/>
      <c r="D14" s="176" t="s">
        <v>605</v>
      </c>
      <c r="E14" s="22"/>
      <c r="F14" s="177" t="s">
        <v>606</v>
      </c>
      <c r="G14" s="178"/>
    </row>
    <row r="15" spans="2:7" ht="18" customHeight="1">
      <c r="B15" s="175"/>
      <c r="C15" s="175"/>
      <c r="D15" s="176"/>
      <c r="E15" s="22"/>
      <c r="F15" s="178"/>
      <c r="G15" s="178"/>
    </row>
    <row r="16" spans="2:7" ht="18" customHeight="1">
      <c r="B16" s="175"/>
      <c r="C16" s="175"/>
      <c r="D16" s="176"/>
      <c r="E16" s="22"/>
      <c r="F16" s="178"/>
      <c r="G16" s="178"/>
    </row>
    <row r="17" spans="2:7" ht="18" customHeight="1">
      <c r="B17" s="96"/>
      <c r="C17" s="96"/>
      <c r="D17" s="42"/>
      <c r="E17" s="22"/>
      <c r="F17" s="97"/>
      <c r="G17" s="97"/>
    </row>
    <row r="18" spans="2:7" ht="18" customHeight="1">
      <c r="B18" s="22"/>
      <c r="C18" s="22"/>
      <c r="D18" s="22"/>
      <c r="E18" s="22"/>
      <c r="F18" s="22"/>
      <c r="G18" s="22"/>
    </row>
    <row r="19" spans="2:7" ht="18" customHeight="1">
      <c r="B19" s="179" t="s">
        <v>608</v>
      </c>
      <c r="C19" s="180"/>
      <c r="D19" s="180"/>
      <c r="E19" s="22"/>
      <c r="F19" s="22"/>
      <c r="G19" s="22"/>
    </row>
    <row r="20" spans="2:7" ht="18" customHeight="1">
      <c r="B20" s="180"/>
      <c r="C20" s="180"/>
      <c r="D20" s="180"/>
      <c r="E20" s="22"/>
      <c r="F20" s="22"/>
      <c r="G20" s="22"/>
    </row>
    <row r="21" spans="2:7" ht="18" customHeight="1">
      <c r="B21" s="180"/>
      <c r="C21" s="180"/>
      <c r="D21" s="180"/>
      <c r="E21" s="22"/>
      <c r="F21" s="22"/>
      <c r="G21" s="22"/>
    </row>
  </sheetData>
  <mergeCells count="12">
    <mergeCell ref="B14:C16"/>
    <mergeCell ref="D14:D16"/>
    <mergeCell ref="F14:G16"/>
    <mergeCell ref="B19:D21"/>
    <mergeCell ref="B2:F2"/>
    <mergeCell ref="B4:G4"/>
    <mergeCell ref="B6:C8"/>
    <mergeCell ref="D6:D8"/>
    <mergeCell ref="F6:G8"/>
    <mergeCell ref="B10:C12"/>
    <mergeCell ref="D10:D12"/>
    <mergeCell ref="F10:G12"/>
  </mergeCells>
  <conditionalFormatting sqref="D6:D8">
    <cfRule type="cellIs" dxfId="9" priority="10" operator="equal">
      <formula>"Yes"</formula>
    </cfRule>
  </conditionalFormatting>
  <conditionalFormatting sqref="F6:G8">
    <cfRule type="expression" dxfId="8" priority="9">
      <formula>IF(OR($D$6="No/Unknown",$D$6=""),TRUE,FALSE)</formula>
    </cfRule>
  </conditionalFormatting>
  <conditionalFormatting sqref="D14:D16">
    <cfRule type="cellIs" dxfId="7" priority="8" operator="equal">
      <formula>"Yes"</formula>
    </cfRule>
  </conditionalFormatting>
  <conditionalFormatting sqref="F14:G16">
    <cfRule type="expression" dxfId="6" priority="7">
      <formula>IF(OR($D$14="No",$D$14=""),TRUE,FALSE)</formula>
    </cfRule>
  </conditionalFormatting>
  <conditionalFormatting sqref="B14:D16 F14:G16">
    <cfRule type="expression" dxfId="5" priority="6">
      <formula>IF($D$6="Yes",TRUE,FALSE)</formula>
    </cfRule>
  </conditionalFormatting>
  <conditionalFormatting sqref="B19:D21">
    <cfRule type="expression" dxfId="4" priority="5">
      <formula>IF(OR($D$14="Yes",$D$14="",$D$6="Yes"),TRUE,FALSE)</formula>
    </cfRule>
  </conditionalFormatting>
  <conditionalFormatting sqref="D10:D12">
    <cfRule type="cellIs" dxfId="3" priority="4" operator="equal">
      <formula>"Yes"</formula>
    </cfRule>
  </conditionalFormatting>
  <conditionalFormatting sqref="F10:G12">
    <cfRule type="expression" dxfId="2" priority="3">
      <formula>IF(OR($D$10="No",$D$10=""),TRUE,FALSE)</formula>
    </cfRule>
  </conditionalFormatting>
  <conditionalFormatting sqref="B10:G16">
    <cfRule type="expression" dxfId="1" priority="2">
      <formula>IF($D$6="Yes",TRUE,FALSE)</formula>
    </cfRule>
  </conditionalFormatting>
  <conditionalFormatting sqref="B14:G16">
    <cfRule type="expression" dxfId="0" priority="1">
      <formula>IF($D$10="Yes",TRUE,FALSE)</formula>
    </cfRule>
  </conditionalFormatting>
  <dataValidations count="2">
    <dataValidation type="list" allowBlank="1" showInputMessage="1" showErrorMessage="1" sqref="D6:D8" xr:uid="{393AE393-0648-48A2-8923-D95BCECFAF29}">
      <formula1>"Yes, No/Unknown"</formula1>
    </dataValidation>
    <dataValidation type="list" allowBlank="1" showInputMessage="1" showErrorMessage="1" sqref="D14:D17 D10:D12" xr:uid="{538C59FB-8994-4120-A682-8DF50CADBB6E}">
      <formula1>"Yes, No"</formula1>
    </dataValidation>
  </dataValidations>
  <hyperlinks>
    <hyperlink ref="B6:C8" r:id="rId1" display="https://zeticauxo.com/downloads-and-resources/risk-maps/" xr:uid="{9B02806E-EAA3-435F-92E5-05E0B3DABFD3}"/>
  </hyperlinks>
  <pageMargins left="1" right="1" top="1" bottom="1" header="0.5" footer="0.5"/>
  <pageSetup paperSize="9" scale="58" fitToHeight="0" orientation="portrait" r:id="rId2"/>
  <headerFooter>
    <oddHeader>&amp;L&amp;G&amp;RDesign Form 
&amp;"-,Bold"DESIGN RISK ASSESSMENT AND HAZARD IDENTIFICATION CHECKLIST
&amp;10DEFR08-01</oddHeader>
    <oddFooter>&amp;L&amp;"Arial,Regular"&amp;9Company: MWH Treatment
Owner: Design
IFS Doc No.: DEFR/1457937&amp;R&amp;"Arial,Regular"&amp;9Page &amp;P of &amp;N
Revision 3
May 2025</oddFooter>
  </headerFooter>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90127-7938-4415-BCB6-7992B76131FF}">
  <sheetPr codeName="Sheet8"/>
  <dimension ref="A1:G4"/>
  <sheetViews>
    <sheetView workbookViewId="0">
      <selection activeCell="D1" sqref="D1"/>
    </sheetView>
  </sheetViews>
  <sheetFormatPr defaultColWidth="10" defaultRowHeight="20.100000000000001" customHeight="1"/>
  <cols>
    <col min="1" max="1" width="10" style="14"/>
    <col min="2" max="7" width="27.85546875" style="14" customWidth="1"/>
    <col min="8" max="16384" width="10" style="14"/>
  </cols>
  <sheetData>
    <row r="1" spans="1:7" ht="20.100000000000001" customHeight="1">
      <c r="B1" s="14" t="s">
        <v>609</v>
      </c>
      <c r="C1" s="14" t="s">
        <v>610</v>
      </c>
      <c r="D1" s="14" t="s">
        <v>563</v>
      </c>
      <c r="E1" s="14" t="s">
        <v>611</v>
      </c>
      <c r="F1" s="14" t="s">
        <v>612</v>
      </c>
      <c r="G1" s="14" t="s">
        <v>613</v>
      </c>
    </row>
    <row r="2" spans="1:7" ht="20.100000000000001" customHeight="1">
      <c r="A2" s="14" t="s">
        <v>614</v>
      </c>
      <c r="B2" s="14" t="s">
        <v>615</v>
      </c>
      <c r="C2" s="14" t="s">
        <v>616</v>
      </c>
      <c r="D2" s="14" t="s">
        <v>567</v>
      </c>
      <c r="E2" s="14" t="s">
        <v>577</v>
      </c>
      <c r="F2" s="14" t="s">
        <v>617</v>
      </c>
      <c r="G2" s="14" t="s">
        <v>618</v>
      </c>
    </row>
    <row r="3" spans="1:7" ht="20.100000000000001" customHeight="1">
      <c r="A3" s="14" t="s">
        <v>619</v>
      </c>
      <c r="B3" s="14" t="s">
        <v>620</v>
      </c>
      <c r="C3" s="102" t="s">
        <v>621</v>
      </c>
      <c r="D3" s="102" t="s">
        <v>568</v>
      </c>
      <c r="E3" s="102" t="s">
        <v>578</v>
      </c>
      <c r="F3" s="102" t="s">
        <v>622</v>
      </c>
      <c r="G3" s="102" t="s">
        <v>623</v>
      </c>
    </row>
    <row r="4" spans="1:7" ht="20.100000000000001" customHeight="1">
      <c r="A4" s="14" t="s">
        <v>624</v>
      </c>
      <c r="B4" s="102" t="s">
        <v>625</v>
      </c>
      <c r="C4" s="102" t="s">
        <v>626</v>
      </c>
      <c r="D4" s="102" t="s">
        <v>569</v>
      </c>
      <c r="E4" s="102" t="s">
        <v>579</v>
      </c>
      <c r="F4" s="102" t="s">
        <v>627</v>
      </c>
      <c r="G4" s="102" t="s">
        <v>628</v>
      </c>
    </row>
  </sheetData>
  <hyperlinks>
    <hyperlink ref="G4" r:id="rId1" xr:uid="{F156F202-DED9-4C05-AADC-9EC28FF599E0}"/>
    <hyperlink ref="G3" r:id="rId2" xr:uid="{54075C4C-AF75-40C7-8D8A-B7BEA50E538E}"/>
    <hyperlink ref="F4" r:id="rId3" xr:uid="{DE78F295-BF4B-4C4F-8B8B-0B63410D3FE5}"/>
    <hyperlink ref="F3" r:id="rId4" xr:uid="{65E25C74-EA80-4537-BD72-CB54F95A90A8}"/>
    <hyperlink ref="E4" r:id="rId5" xr:uid="{39ADE28C-FD0F-4C2A-85C8-56E78D539FA7}"/>
    <hyperlink ref="E3" r:id="rId6" xr:uid="{C624637B-6611-4FE7-8C74-54B47177763F}"/>
    <hyperlink ref="D3" r:id="rId7" xr:uid="{AB5AD796-9826-4362-B4A1-9785F4491BF7}"/>
    <hyperlink ref="D4" r:id="rId8" xr:uid="{19545632-9DE7-4204-83C8-2C42F4C7CF0E}"/>
    <hyperlink ref="C3" r:id="rId9" xr:uid="{BFB8B84E-9A69-49E2-ADFF-E45659EB8931}"/>
    <hyperlink ref="C4" r:id="rId10" xr:uid="{34D394BF-2E4D-4689-9D07-2E49A572B439}"/>
    <hyperlink ref="B4" r:id="rId11" xr:uid="{657CBDFF-1AED-4010-90E2-9255C2962FA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ttachment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MWHT Way" ma:contentTypeID="0x0101007E9E3ABC3E2CBB4CBDEA04C7E1DF949C007582A64CA569E34BADEB3C15FD583510" ma:contentTypeVersion="42" ma:contentTypeDescription="The Way - Local content  type version" ma:contentTypeScope="" ma:versionID="38cdb5716da5059e2e76b3351b1af2c5">
  <xsd:schema xmlns:xsd="http://www.w3.org/2001/XMLSchema" xmlns:xs="http://www.w3.org/2001/XMLSchema" xmlns:p="http://schemas.microsoft.com/office/2006/metadata/properties" xmlns:ns1="http://schemas.microsoft.com/sharepoint/v3" xmlns:ns2="610f8cb5-8486-487a-b2ab-ef795ce7f580" xmlns:ns3="476c3d76-82a2-4ff4-b1f7-805730fcbfff" xmlns:ns4="e044124c-22df-4277-9da9-73de071ba638" targetNamespace="http://schemas.microsoft.com/office/2006/metadata/properties" ma:root="true" ma:fieldsID="5a785fe3bd366b061f47c6ca8c880c85" ns1:_="" ns2:_="" ns3:_="" ns4:_="">
    <xsd:import namespace="http://schemas.microsoft.com/sharepoint/v3"/>
    <xsd:import namespace="610f8cb5-8486-487a-b2ab-ef795ce7f580"/>
    <xsd:import namespace="476c3d76-82a2-4ff4-b1f7-805730fcbfff"/>
    <xsd:import namespace="e044124c-22df-4277-9da9-73de071ba638"/>
    <xsd:element name="properties">
      <xsd:complexType>
        <xsd:sequence>
          <xsd:element name="documentManagement">
            <xsd:complexType>
              <xsd:all>
                <xsd:element ref="ns2:Way_x0020_Document_x0020_Type" minOccurs="0"/>
                <xsd:element ref="ns3:SHEQPortalDisplay" minOccurs="0"/>
                <xsd:element ref="ns3:SHEQPortalCategory" minOccurs="0"/>
                <xsd:element ref="ns2:Revision_x0020_No" minOccurs="0"/>
                <xsd:element ref="ns3:IFS_x0020_Release_x0020_Date" minOccurs="0"/>
                <xsd:element ref="ns2:Workstream" minOccurs="0"/>
                <xsd:element ref="ns2:Process_x0020_Definition" minOccurs="0"/>
                <xsd:element ref="ns4:Document_x0020_Briefcase" minOccurs="0"/>
                <xsd:element ref="ns2:Derogation" minOccurs="0"/>
                <xsd:element ref="ns2:Expiry_x0020_Date" minOccurs="0"/>
                <xsd:element ref="ns2:Review_x0020_Date" minOccurs="0"/>
                <xsd:element ref="ns2:Security_x0020_Classification" minOccurs="0"/>
                <xsd:element ref="ns2:Record_x0020_Type" minOccurs="0"/>
                <xsd:element ref="ns2:FileCopied" minOccurs="0"/>
                <xsd:element ref="ns3:MediaServiceMetadata" minOccurs="0"/>
                <xsd:element ref="ns3:MediaServiceFastMetadata" minOccurs="0"/>
                <xsd:element ref="ns4:SharedWithUsers" minOccurs="0"/>
                <xsd:element ref="ns4:SharedWithDetails" minOccurs="0"/>
                <xsd:element ref="ns3:MediaServiceAutoKeyPoints" minOccurs="0"/>
                <xsd:element ref="ns3:MediaServiceKeyPoints"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2:PDS_x0020_Output" minOccurs="0"/>
                <xsd:element ref="ns2:PDS_x0020_Guidanc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37" nillable="true" ma:displayName="Unified Compliance Policy Properties" ma:hidden="true" ma:internalName="_ip_UnifiedCompliancePolicyProperties" ma:readOnly="false">
      <xsd:simpleType>
        <xsd:restriction base="dms:Note"/>
      </xsd:simpleType>
    </xsd:element>
    <xsd:element name="_ip_UnifiedCompliancePolicyUIAction" ma:index="38"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10f8cb5-8486-487a-b2ab-ef795ce7f580" elementFormDefault="qualified">
    <xsd:import namespace="http://schemas.microsoft.com/office/2006/documentManagement/types"/>
    <xsd:import namespace="http://schemas.microsoft.com/office/infopath/2007/PartnerControls"/>
    <xsd:element name="Way_x0020_Document_x0020_Type" ma:index="2" nillable="true" ma:displayName="Way Document Type" ma:format="Dropdown" ma:internalName="Way_x0020_Document_x0020_Type" ma:readOnly="false">
      <xsd:simpleType>
        <xsd:restriction base="dms:Choice">
          <xsd:enumeration value="Policy"/>
          <xsd:enumeration value="Manual"/>
          <xsd:enumeration value="Flow chart"/>
          <xsd:enumeration value="Procedure"/>
          <xsd:enumeration value="Rules"/>
          <xsd:enumeration value="Forms"/>
          <xsd:enumeration value="Registers"/>
          <xsd:enumeration value="Guidance"/>
          <xsd:enumeration value="Alerts"/>
          <xsd:enumeration value="Training Resources"/>
          <xsd:enumeration value="MAP"/>
          <xsd:enumeration value="Sign / Poster"/>
          <xsd:enumeration value="Data Map / Information Audit"/>
        </xsd:restriction>
      </xsd:simpleType>
    </xsd:element>
    <xsd:element name="Revision_x0020_No" ma:index="5" nillable="true" ma:displayName="Revision No" ma:description="IFS Revision Number" ma:internalName="Revision_x0020_No" ma:readOnly="false">
      <xsd:simpleType>
        <xsd:restriction base="dms:Text">
          <xsd:maxLength value="255"/>
        </xsd:restriction>
      </xsd:simpleType>
    </xsd:element>
    <xsd:element name="Workstream" ma:index="8" nillable="true" ma:displayName="Workstream" ma:format="Dropdown" ma:internalName="Workstream" ma:readOnly="false">
      <xsd:simpleType>
        <xsd:restriction base="dms:Choice">
          <xsd:enumeration value="Business Management and Planning"/>
          <xsd:enumeration value="Commercial"/>
          <xsd:enumeration value="Construction Delivery"/>
          <xsd:enumeration value="Design"/>
          <xsd:enumeration value="Environmental Management"/>
          <xsd:enumeration value="Facility Services"/>
          <xsd:enumeration value="Finance"/>
          <xsd:enumeration value="Fleet"/>
          <xsd:enumeration value="Health and Safety Management"/>
          <xsd:enumeration value="Human Resources"/>
          <xsd:enumeration value="IT"/>
          <xsd:enumeration value="Legal"/>
          <xsd:enumeration value="Marketing and Communications"/>
          <xsd:enumeration value="Minor Works"/>
          <xsd:enumeration value="Procurement"/>
          <xsd:enumeration value="Preconstruction"/>
          <xsd:enumeration value="Risk"/>
          <xsd:enumeration value="Spares"/>
          <xsd:enumeration value="Survey Services"/>
          <xsd:enumeration value="System Management"/>
        </xsd:restriction>
      </xsd:simpleType>
    </xsd:element>
    <xsd:element name="Process_x0020_Definition" ma:index="9" nillable="true" ma:displayName="Process Definition" ma:internalName="Process_x0020_Definition" ma:readOnly="false">
      <xsd:simpleType>
        <xsd:restriction base="dms:Text">
          <xsd:maxLength value="255"/>
        </xsd:restriction>
      </xsd:simpleType>
    </xsd:element>
    <xsd:element name="Derogation" ma:index="11" nillable="true" ma:displayName="Derogation" ma:description="Regional or Fuctional Derogation" ma:internalName="Derogation" ma:readOnly="false">
      <xsd:complexType>
        <xsd:complexContent>
          <xsd:extension base="dms:MultiChoiceFillIn">
            <xsd:sequence>
              <xsd:element name="Value" maxOccurs="unbounded" minOccurs="0" nillable="true">
                <xsd:simpleType>
                  <xsd:union memberTypes="dms:Text">
                    <xsd:simpleType>
                      <xsd:restriction base="dms:Choice">
                        <xsd:enumeration value="Anglian Region"/>
                        <xsd:enumeration value="Scottish Water Region"/>
                        <xsd:enumeration value="Severn Trent Region"/>
                        <xsd:enumeration value="Southern Water Region"/>
                        <xsd:enumeration value="Thames Water Region"/>
                        <xsd:enumeration value="United Utilities Region"/>
                        <xsd:enumeration value="Procurement"/>
                        <xsd:enumeration value="Infrastructure Asset Management"/>
                      </xsd:restriction>
                    </xsd:simpleType>
                  </xsd:union>
                </xsd:simpleType>
              </xsd:element>
            </xsd:sequence>
          </xsd:extension>
        </xsd:complexContent>
      </xsd:complexType>
    </xsd:element>
    <xsd:element name="Expiry_x0020_Date" ma:index="12" nillable="true" ma:displayName="Expiry Date" ma:format="DateOnly" ma:internalName="Expiry_x0020_Date" ma:readOnly="false">
      <xsd:simpleType>
        <xsd:restriction base="dms:DateTime"/>
      </xsd:simpleType>
    </xsd:element>
    <xsd:element name="Review_x0020_Date" ma:index="13" nillable="true" ma:displayName="Review Date" ma:format="DateOnly" ma:internalName="Review_x0020_Date" ma:readOnly="false">
      <xsd:simpleType>
        <xsd:restriction base="dms:DateTime"/>
      </xsd:simpleType>
    </xsd:element>
    <xsd:element name="Security_x0020_Classification" ma:index="14" nillable="true" ma:displayName="Security Classification" ma:default="Open" ma:format="Dropdown" ma:internalName="Security_x0020_Classification" ma:readOnly="false">
      <xsd:simpleType>
        <xsd:restriction base="dms:Choice">
          <xsd:enumeration value="Open"/>
          <xsd:enumeration value="GDPR Sensitive"/>
          <xsd:enumeration value="Confidential"/>
          <xsd:enumeration value="Recipient Only"/>
          <xsd:enumeration value="Legal Privilege"/>
        </xsd:restriction>
      </xsd:simpleType>
    </xsd:element>
    <xsd:element name="Record_x0020_Type" ma:index="15" nillable="true" ma:displayName="Record Type" ma:description="Record Retention class" ma:internalName="Record_x0020_Type" ma:readOnly="false">
      <xsd:simpleType>
        <xsd:restriction base="dms:Text">
          <xsd:maxLength value="255"/>
        </xsd:restriction>
      </xsd:simpleType>
    </xsd:element>
    <xsd:element name="FileCopied" ma:index="16" nillable="true" ma:displayName="File Copied" ma:default="No" ma:format="Dropdown" ma:internalName="FileCopied" ma:readOnly="false">
      <xsd:simpleType>
        <xsd:restriction base="dms:Choice">
          <xsd:enumeration value="No"/>
          <xsd:enumeration value="Yes"/>
        </xsd:restriction>
      </xsd:simpleType>
    </xsd:element>
    <xsd:element name="PDS_x0020_Output" ma:index="35" nillable="true" ma:displayName="PDS Output" ma:hidden="true" ma:internalName="PDS_x0020_Output" ma:readOnly="false">
      <xsd:simpleType>
        <xsd:restriction base="dms:Text">
          <xsd:maxLength value="255"/>
        </xsd:restriction>
      </xsd:simpleType>
    </xsd:element>
    <xsd:element name="PDS_x0020_Guidance" ma:index="36" nillable="true" ma:displayName="PDS Guidance" ma:hidden="true" ma:internalName="PDS_x0020_Guidance"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6c3d76-82a2-4ff4-b1f7-805730fcbfff" elementFormDefault="qualified">
    <xsd:import namespace="http://schemas.microsoft.com/office/2006/documentManagement/types"/>
    <xsd:import namespace="http://schemas.microsoft.com/office/infopath/2007/PartnerControls"/>
    <xsd:element name="SHEQPortalDisplay" ma:index="3" nillable="true" ma:displayName="SHEQPortalDisplay" ma:default="No" ma:description="Display document on the SHEQ portal" ma:format="Dropdown" ma:internalName="SHEQPortalDisplay" ma:readOnly="false">
      <xsd:simpleType>
        <xsd:restriction base="dms:Choice">
          <xsd:enumeration value="No"/>
          <xsd:enumeration value="Yes"/>
        </xsd:restriction>
      </xsd:simpleType>
    </xsd:element>
    <xsd:element name="SHEQPortalCategory" ma:index="4" nillable="true" ma:displayName="SHEQPortalCategory" ma:list="{8dc4ab50-3723-4e56-b60f-9e449baa81f3}" ma:internalName="SHEQPortalCategory" ma:readOnly="false" ma:showField="Title">
      <xsd:simpleType>
        <xsd:restriction base="dms:Lookup"/>
      </xsd:simpleType>
    </xsd:element>
    <xsd:element name="IFS_x0020_Release_x0020_Date" ma:index="7" nillable="true" ma:displayName="IFS Release Date" ma:description="Date document released in IFS (used for automated releases page)" ma:format="DateOnly" ma:internalName="IFS_x0020_Release_x0020_Date" ma:readOnly="false">
      <xsd:simpleType>
        <xsd:restriction base="dms:DateTime"/>
      </xsd:simpleType>
    </xsd:element>
    <xsd:element name="MediaServiceMetadata" ma:index="21" nillable="true" ma:displayName="MediaServiceMetadata" ma:hidden="true" ma:internalName="MediaServiceMetadata" ma:readOnly="true">
      <xsd:simpleType>
        <xsd:restriction base="dms:Note"/>
      </xsd:simpleType>
    </xsd:element>
    <xsd:element name="MediaServiceFastMetadata" ma:index="22" nillable="true" ma:displayName="MediaServiceFastMetadata" ma:hidden="true" ma:internalName="MediaServiceFastMetadata" ma:readOnly="true">
      <xsd:simpleType>
        <xsd:restriction base="dms:Note"/>
      </xsd:simpleType>
    </xsd:element>
    <xsd:element name="MediaServiceAutoKeyPoints" ma:index="27" nillable="true" ma:displayName="MediaServiceAutoKeyPoints" ma:hidden="true" ma:internalName="MediaServiceAutoKeyPoints" ma:readOnly="true">
      <xsd:simpleType>
        <xsd:restriction base="dms:Note"/>
      </xsd:simpleType>
    </xsd:element>
    <xsd:element name="MediaServiceKeyPoints" ma:index="28" nillable="true" ma:displayName="KeyPoints" ma:hidden="true" ma:internalName="MediaServiceKeyPoints" ma:readOnly="true">
      <xsd:simpleType>
        <xsd:restriction base="dms:Note"/>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ObjectDetectorVersions" ma:index="30" nillable="true" ma:displayName="MediaServiceObjectDetectorVersions" ma:hidden="true" ma:indexed="true" ma:internalName="MediaServiceObjectDetectorVersions"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LengthInSeconds" ma:index="3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044124c-22df-4277-9da9-73de071ba638" elementFormDefault="qualified">
    <xsd:import namespace="http://schemas.microsoft.com/office/2006/documentManagement/types"/>
    <xsd:import namespace="http://schemas.microsoft.com/office/infopath/2007/PartnerControls"/>
    <xsd:element name="Document_x0020_Briefcase" ma:index="10" nillable="true" ma:displayName="Document Briefcase" ma:list="{abd0ca94-20e5-4a11-b163-61cae0c9495e}" ma:internalName="Document_x0020_Briefcase" ma:readOnly="false" ma:showField="Title" ma:web="e044124c-22df-4277-9da9-73de071ba638">
      <xsd:complexType>
        <xsd:complexContent>
          <xsd:extension base="dms:MultiChoiceLookup">
            <xsd:sequence>
              <xsd:element name="Value" type="dms:Lookup" maxOccurs="unbounded" minOccurs="0" nillable="true"/>
            </xsd:sequence>
          </xsd:extension>
        </xsd:complexContent>
      </xsd:complexType>
    </xsd:element>
    <xsd:element name="SharedWithUsers" ma:index="25"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ma:index="6"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Workstream xmlns="610f8cb5-8486-487a-b2ab-ef795ce7f580">Design</Workstream>
    <Expiry_x0020_Date xmlns="610f8cb5-8486-487a-b2ab-ef795ce7f580" xsi:nil="true"/>
    <FileCopied xmlns="610f8cb5-8486-487a-b2ab-ef795ce7f580">No</FileCopied>
    <PDS_x0020_Guidance xmlns="610f8cb5-8486-487a-b2ab-ef795ce7f580" xsi:nil="true"/>
    <Process_x0020_Definition xmlns="610f8cb5-8486-487a-b2ab-ef795ce7f580">DE08-CD11</Process_x0020_Definition>
    <Derogation xmlns="610f8cb5-8486-487a-b2ab-ef795ce7f580" xsi:nil="true"/>
    <Review_x0020_Date xmlns="610f8cb5-8486-487a-b2ab-ef795ce7f580" xsi:nil="true"/>
    <PDS_x0020_Output xmlns="610f8cb5-8486-487a-b2ab-ef795ce7f580" xsi:nil="true"/>
    <Record_x0020_Type xmlns="610f8cb5-8486-487a-b2ab-ef795ce7f580">SY01</Record_x0020_Type>
    <Revision_x0020_No xmlns="610f8cb5-8486-487a-b2ab-ef795ce7f580">3</Revision_x0020_No>
    <Security_x0020_Classification xmlns="610f8cb5-8486-487a-b2ab-ef795ce7f580">Confidential</Security_x0020_Classification>
    <Way_x0020_Document_x0020_Type xmlns="610f8cb5-8486-487a-b2ab-ef795ce7f580">Forms</Way_x0020_Document_x0020_Type>
    <IFS_x0020_Release_x0020_Date xmlns="476c3d76-82a2-4ff4-b1f7-805730fcbfff">2025-05-05T23:00:00+00:00</IFS_x0020_Release_x0020_Date>
    <Document_x0020_Briefcase xmlns="e044124c-22df-4277-9da9-73de071ba638" xsi:nil="true"/>
    <SHEQPortalDisplay xmlns="476c3d76-82a2-4ff4-b1f7-805730fcbfff">Yes</SHEQPortalDisplay>
    <SHEQPortalCategory xmlns="476c3d76-82a2-4ff4-b1f7-805730fcbfff">4</SHEQPortalCategory>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F8C278AE-C340-4AE8-BAAE-8F37E7266324}"/>
</file>

<file path=customXml/itemProps2.xml><?xml version="1.0" encoding="utf-8"?>
<ds:datastoreItem xmlns:ds="http://schemas.openxmlformats.org/officeDocument/2006/customXml" ds:itemID="{482D5A85-C49B-40AD-8ACD-E3C55164B965}"/>
</file>

<file path=customXml/itemProps3.xml><?xml version="1.0" encoding="utf-8"?>
<ds:datastoreItem xmlns:ds="http://schemas.openxmlformats.org/officeDocument/2006/customXml" ds:itemID="{C959B388-D7EF-43D7-9FF9-79B3559AED3C}"/>
</file>

<file path=customXml/itemProps4.xml><?xml version="1.0" encoding="utf-8"?>
<ds:datastoreItem xmlns:ds="http://schemas.openxmlformats.org/officeDocument/2006/customXml" ds:itemID="{45CBDAED-F604-41B5-82C3-592EDBD3A5C4}"/>
</file>

<file path=docProps/app.xml><?xml version="1.0" encoding="utf-8"?>
<Properties xmlns="http://schemas.openxmlformats.org/officeDocument/2006/extended-properties" xmlns:vt="http://schemas.openxmlformats.org/officeDocument/2006/docPropsVTypes">
  <Application>Microsoft Excel Online</Application>
  <Manager>Tracy Tennant</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DEFR08-01 Design Risk Assessment and Hazard Identification Checklist</dc:title>
  <dc:subject/>
  <dc:creator>Tracy Tennant</dc:creator>
  <cp:keywords>Design Form</cp:keywords>
  <dc:description>Updated to include Hazard Identification Checklist</dc:description>
  <cp:lastModifiedBy>Zoe Robertson</cp:lastModifiedBy>
  <cp:revision/>
  <dcterms:created xsi:type="dcterms:W3CDTF">2021-04-28T10:37:07Z</dcterms:created>
  <dcterms:modified xsi:type="dcterms:W3CDTF">2026-04-27T10:24:58Z</dcterms:modified>
  <cp:category>A</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0x0101007E9E3ABC3E2CBB4CBDEA04C7E1DF949C007582A64CA569E34BADEB3C15FD583510</vt:lpwstr>
  </property>
  <property fmtid="{D5CDD505-2E9C-101B-9397-08002B2CF9AE}" pid="3" name="Project_Name">
    <vt:lpwstr>...</vt:lpwstr>
  </property>
  <property fmtid="{D5CDD505-2E9C-101B-9397-08002B2CF9AE}" pid="4" name="L_REV">
    <vt:lpwstr>A</vt:lpwstr>
  </property>
  <property fmtid="{D5CDD505-2E9C-101B-9397-08002B2CF9AE}" pid="5" name="L_REV_DATE">
    <vt:lpwstr>...</vt:lpwstr>
  </property>
  <property fmtid="{D5CDD505-2E9C-101B-9397-08002B2CF9AE}" pid="6" name="R01">
    <vt:lpwstr>...</vt:lpwstr>
  </property>
  <property fmtid="{D5CDD505-2E9C-101B-9397-08002B2CF9AE}" pid="7" name="R01_A_BY">
    <vt:lpwstr>...</vt:lpwstr>
  </property>
  <property fmtid="{D5CDD505-2E9C-101B-9397-08002B2CF9AE}" pid="8" name="R01_C_BY">
    <vt:lpwstr>...</vt:lpwstr>
  </property>
  <property fmtid="{D5CDD505-2E9C-101B-9397-08002B2CF9AE}" pid="9" name="R01_D_BY">
    <vt:lpwstr>...</vt:lpwstr>
  </property>
  <property fmtid="{D5CDD505-2E9C-101B-9397-08002B2CF9AE}" pid="10" name="R01_DATE">
    <vt:lpwstr>...</vt:lpwstr>
  </property>
  <property fmtid="{D5CDD505-2E9C-101B-9397-08002B2CF9AE}" pid="11" name="R01_ISSUE">
    <vt:lpwstr>...</vt:lpwstr>
  </property>
  <property fmtid="{D5CDD505-2E9C-101B-9397-08002B2CF9AE}" pid="12" name="R01_R_BY">
    <vt:lpwstr>...</vt:lpwstr>
  </property>
  <property fmtid="{D5CDD505-2E9C-101B-9397-08002B2CF9AE}" pid="13" name="R01_STS">
    <vt:lpwstr>...</vt:lpwstr>
  </property>
  <property fmtid="{D5CDD505-2E9C-101B-9397-08002B2CF9AE}" pid="14" name="R02">
    <vt:lpwstr>...</vt:lpwstr>
  </property>
  <property fmtid="{D5CDD505-2E9C-101B-9397-08002B2CF9AE}" pid="15" name="R02_A_BY">
    <vt:lpwstr>...</vt:lpwstr>
  </property>
  <property fmtid="{D5CDD505-2E9C-101B-9397-08002B2CF9AE}" pid="16" name="R02_C_BY">
    <vt:lpwstr>...</vt:lpwstr>
  </property>
  <property fmtid="{D5CDD505-2E9C-101B-9397-08002B2CF9AE}" pid="17" name="R02_D_BY">
    <vt:lpwstr>...</vt:lpwstr>
  </property>
  <property fmtid="{D5CDD505-2E9C-101B-9397-08002B2CF9AE}" pid="18" name="R02_DATE">
    <vt:lpwstr>...</vt:lpwstr>
  </property>
  <property fmtid="{D5CDD505-2E9C-101B-9397-08002B2CF9AE}" pid="19" name="R02_ISSUE">
    <vt:lpwstr>...</vt:lpwstr>
  </property>
  <property fmtid="{D5CDD505-2E9C-101B-9397-08002B2CF9AE}" pid="20" name="R02_R_BY">
    <vt:lpwstr>...</vt:lpwstr>
  </property>
  <property fmtid="{D5CDD505-2E9C-101B-9397-08002B2CF9AE}" pid="21" name="R02_STS">
    <vt:lpwstr>...</vt:lpwstr>
  </property>
  <property fmtid="{D5CDD505-2E9C-101B-9397-08002B2CF9AE}" pid="22" name="R03">
    <vt:lpwstr>...</vt:lpwstr>
  </property>
  <property fmtid="{D5CDD505-2E9C-101B-9397-08002B2CF9AE}" pid="23" name="R03_A_BY">
    <vt:lpwstr>...</vt:lpwstr>
  </property>
  <property fmtid="{D5CDD505-2E9C-101B-9397-08002B2CF9AE}" pid="24" name="R03_C_BY">
    <vt:lpwstr>...</vt:lpwstr>
  </property>
  <property fmtid="{D5CDD505-2E9C-101B-9397-08002B2CF9AE}" pid="25" name="R03_D_BY">
    <vt:lpwstr>...</vt:lpwstr>
  </property>
  <property fmtid="{D5CDD505-2E9C-101B-9397-08002B2CF9AE}" pid="26" name="R03_DATE">
    <vt:lpwstr>...</vt:lpwstr>
  </property>
  <property fmtid="{D5CDD505-2E9C-101B-9397-08002B2CF9AE}" pid="27" name="R03_ISSUE">
    <vt:lpwstr>...</vt:lpwstr>
  </property>
  <property fmtid="{D5CDD505-2E9C-101B-9397-08002B2CF9AE}" pid="28" name="R03_R_BY">
    <vt:lpwstr>...</vt:lpwstr>
  </property>
  <property fmtid="{D5CDD505-2E9C-101B-9397-08002B2CF9AE}" pid="29" name="R03_STS">
    <vt:lpwstr>...</vt:lpwstr>
  </property>
  <property fmtid="{D5CDD505-2E9C-101B-9397-08002B2CF9AE}" pid="30" name="R04">
    <vt:lpwstr>...</vt:lpwstr>
  </property>
  <property fmtid="{D5CDD505-2E9C-101B-9397-08002B2CF9AE}" pid="31" name="R04_A_BY">
    <vt:lpwstr>...</vt:lpwstr>
  </property>
  <property fmtid="{D5CDD505-2E9C-101B-9397-08002B2CF9AE}" pid="32" name="R04_C_BY">
    <vt:lpwstr>...</vt:lpwstr>
  </property>
  <property fmtid="{D5CDD505-2E9C-101B-9397-08002B2CF9AE}" pid="33" name="R04_D_BY">
    <vt:lpwstr>...</vt:lpwstr>
  </property>
  <property fmtid="{D5CDD505-2E9C-101B-9397-08002B2CF9AE}" pid="34" name="R04_DATE">
    <vt:lpwstr>...</vt:lpwstr>
  </property>
  <property fmtid="{D5CDD505-2E9C-101B-9397-08002B2CF9AE}" pid="35" name="R04_ISSUE">
    <vt:lpwstr>...</vt:lpwstr>
  </property>
  <property fmtid="{D5CDD505-2E9C-101B-9397-08002B2CF9AE}" pid="36" name="R04_R_BY">
    <vt:lpwstr>...</vt:lpwstr>
  </property>
  <property fmtid="{D5CDD505-2E9C-101B-9397-08002B2CF9AE}" pid="37" name="R04_STS">
    <vt:lpwstr>...</vt:lpwstr>
  </property>
  <property fmtid="{D5CDD505-2E9C-101B-9397-08002B2CF9AE}" pid="38" name="R05">
    <vt:lpwstr>...</vt:lpwstr>
  </property>
  <property fmtid="{D5CDD505-2E9C-101B-9397-08002B2CF9AE}" pid="39" name="R05_A_BY">
    <vt:lpwstr>...</vt:lpwstr>
  </property>
  <property fmtid="{D5CDD505-2E9C-101B-9397-08002B2CF9AE}" pid="40" name="R05_C_BY">
    <vt:lpwstr>...</vt:lpwstr>
  </property>
  <property fmtid="{D5CDD505-2E9C-101B-9397-08002B2CF9AE}" pid="41" name="R05_D_BY">
    <vt:lpwstr>...</vt:lpwstr>
  </property>
  <property fmtid="{D5CDD505-2E9C-101B-9397-08002B2CF9AE}" pid="42" name="R05_DATE">
    <vt:lpwstr>...</vt:lpwstr>
  </property>
  <property fmtid="{D5CDD505-2E9C-101B-9397-08002B2CF9AE}" pid="43" name="R05_ISSUE">
    <vt:lpwstr>...</vt:lpwstr>
  </property>
  <property fmtid="{D5CDD505-2E9C-101B-9397-08002B2CF9AE}" pid="44" name="R05_R_BY">
    <vt:lpwstr>...</vt:lpwstr>
  </property>
  <property fmtid="{D5CDD505-2E9C-101B-9397-08002B2CF9AE}" pid="45" name="R05_STS">
    <vt:lpwstr>...</vt:lpwstr>
  </property>
  <property fmtid="{D5CDD505-2E9C-101B-9397-08002B2CF9AE}" pid="46" name="R06">
    <vt:lpwstr>...</vt:lpwstr>
  </property>
  <property fmtid="{D5CDD505-2E9C-101B-9397-08002B2CF9AE}" pid="47" name="R06_A_BY">
    <vt:lpwstr>...</vt:lpwstr>
  </property>
  <property fmtid="{D5CDD505-2E9C-101B-9397-08002B2CF9AE}" pid="48" name="R06_C_BY">
    <vt:lpwstr>...</vt:lpwstr>
  </property>
  <property fmtid="{D5CDD505-2E9C-101B-9397-08002B2CF9AE}" pid="49" name="R06_D_BY">
    <vt:lpwstr>...</vt:lpwstr>
  </property>
  <property fmtid="{D5CDD505-2E9C-101B-9397-08002B2CF9AE}" pid="50" name="R06_DATE">
    <vt:lpwstr>...</vt:lpwstr>
  </property>
  <property fmtid="{D5CDD505-2E9C-101B-9397-08002B2CF9AE}" pid="51" name="R06_ISSUE">
    <vt:lpwstr>...</vt:lpwstr>
  </property>
  <property fmtid="{D5CDD505-2E9C-101B-9397-08002B2CF9AE}" pid="52" name="R06_R_BY">
    <vt:lpwstr>...</vt:lpwstr>
  </property>
  <property fmtid="{D5CDD505-2E9C-101B-9397-08002B2CF9AE}" pid="53" name="R06_STS">
    <vt:lpwstr>...</vt:lpwstr>
  </property>
  <property fmtid="{D5CDD505-2E9C-101B-9397-08002B2CF9AE}" pid="54" name="Title_1">
    <vt:lpwstr>...</vt:lpwstr>
  </property>
  <property fmtid="{D5CDD505-2E9C-101B-9397-08002B2CF9AE}" pid="55" name="Title_2">
    <vt:lpwstr>...</vt:lpwstr>
  </property>
  <property fmtid="{D5CDD505-2E9C-101B-9397-08002B2CF9AE}" pid="56" name="Title_3">
    <vt:lpwstr>...</vt:lpwstr>
  </property>
  <property fmtid="{D5CDD505-2E9C-101B-9397-08002B2CF9AE}" pid="57" name="Title_4">
    <vt:lpwstr>...</vt:lpwstr>
  </property>
  <property fmtid="{D5CDD505-2E9C-101B-9397-08002B2CF9AE}" pid="58" name="Project_No">
    <vt:lpwstr>...</vt:lpwstr>
  </property>
  <property fmtid="{D5CDD505-2E9C-101B-9397-08002B2CF9AE}" pid="59" name="Document_Number">
    <vt:lpwstr>...</vt:lpwstr>
  </property>
  <property fmtid="{D5CDD505-2E9C-101B-9397-08002B2CF9AE}" pid="60" name="Site_Code">
    <vt:lpwstr>...</vt:lpwstr>
  </property>
  <property fmtid="{D5CDD505-2E9C-101B-9397-08002B2CF9AE}" pid="61" name="Site_Name">
    <vt:lpwstr>...</vt:lpwstr>
  </property>
  <property fmtid="{D5CDD505-2E9C-101B-9397-08002B2CF9AE}" pid="62" name="TB_ELLIPSE_CODE">
    <vt:lpwstr>...</vt:lpwstr>
  </property>
  <property fmtid="{D5CDD505-2E9C-101B-9397-08002B2CF9AE}" pid="63" name="TB_PLANT_CODE">
    <vt:lpwstr>...</vt:lpwstr>
  </property>
  <property fmtid="{D5CDD505-2E9C-101B-9397-08002B2CF9AE}" pid="64" name="PowerToolsAttachments">
    <vt:lpwstr>{F8C278AE-C340-4AE8-BAAE-8F37E7266324}</vt:lpwstr>
  </property>
  <property fmtid="{D5CDD505-2E9C-101B-9397-08002B2CF9AE}" pid="65" name="MSIP_Label_f74e4fee-36e9-46e2-9b25-4ceea6a2750d_Enabled">
    <vt:lpwstr>True</vt:lpwstr>
  </property>
  <property fmtid="{D5CDD505-2E9C-101B-9397-08002B2CF9AE}" pid="66" name="MSIP_Label_f74e4fee-36e9-46e2-9b25-4ceea6a2750d_SiteId">
    <vt:lpwstr>37f843bb-56cf-4a6d-98b9-2eac36ebb606</vt:lpwstr>
  </property>
  <property fmtid="{D5CDD505-2E9C-101B-9397-08002B2CF9AE}" pid="67" name="MSIP_Label_f74e4fee-36e9-46e2-9b25-4ceea6a2750d_SetDate">
    <vt:lpwstr>2026-02-04T12:41:32Z</vt:lpwstr>
  </property>
  <property fmtid="{D5CDD505-2E9C-101B-9397-08002B2CF9AE}" pid="68" name="MSIP_Label_f74e4fee-36e9-46e2-9b25-4ceea6a2750d_Name">
    <vt:lpwstr>Open</vt:lpwstr>
  </property>
  <property fmtid="{D5CDD505-2E9C-101B-9397-08002B2CF9AE}" pid="69" name="MSIP_Label_f74e4fee-36e9-46e2-9b25-4ceea6a2750d_ActionId">
    <vt:lpwstr>0c4a6d58-cbfa-4402-b8a2-0b799c45df84</vt:lpwstr>
  </property>
  <property fmtid="{D5CDD505-2E9C-101B-9397-08002B2CF9AE}" pid="70" name="MSIP_Label_f74e4fee-36e9-46e2-9b25-4ceea6a2750d_Removed">
    <vt:lpwstr>False</vt:lpwstr>
  </property>
  <property fmtid="{D5CDD505-2E9C-101B-9397-08002B2CF9AE}" pid="71" name="MSIP_Label_f74e4fee-36e9-46e2-9b25-4ceea6a2750d_Extended_MSFT_Method">
    <vt:lpwstr>Standard</vt:lpwstr>
  </property>
  <property fmtid="{D5CDD505-2E9C-101B-9397-08002B2CF9AE}" pid="72" name="Sensitivity">
    <vt:lpwstr>Open</vt:lpwstr>
  </property>
</Properties>
</file>